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令和05年度（自動生成削除禁止）\F99 環境清掃\03 環境保全\04 公害対策G\01 公害対策　庶務\11 その他庶務 (3年)\Webサイト\02_解体工事のお知らせ・特定建設作業・工場・指定作業場・特定施設・アスベスト対策工事に関する届出\06_特定施設に関する届出（騒音規制法・振動規制法）\"/>
    </mc:Choice>
  </mc:AlternateContent>
  <bookViews>
    <workbookView xWindow="0" yWindow="0" windowWidth="21600" windowHeight="9818" firstSheet="1" activeTab="1"/>
  </bookViews>
  <sheets>
    <sheet name="このファイルについて" sheetId="8" state="hidden" r:id="rId1"/>
    <sheet name="入力シート" sheetId="4" r:id="rId2"/>
    <sheet name="様式２　使用届出書" sheetId="10" state="hidden" r:id="rId3"/>
    <sheet name="様式第４　防止の方法変更届出書" sheetId="12" r:id="rId4"/>
    <sheet name="様式６ 氏名等変更届出書" sheetId="13" state="hidden" r:id="rId5"/>
    <sheet name="様式７　使用全廃届出書" sheetId="14" state="hidden" r:id="rId6"/>
    <sheet name="様式８　承継届出書" sheetId="16" state="hidden" r:id="rId7"/>
  </sheets>
  <definedNames>
    <definedName name="_xlnm.Print_Area" localSheetId="1">入力シート!$A$1:$I$25</definedName>
    <definedName name="_xlnm.Print_Area" localSheetId="2">'様式２　使用届出書'!$A$1:$G$25</definedName>
    <definedName name="_xlnm.Print_Area" localSheetId="4">'様式６ 氏名等変更届出書'!$A$1:$E$15</definedName>
    <definedName name="_xlnm.Print_Area" localSheetId="5">'様式７　使用全廃届出書'!$A$1:$D$15</definedName>
    <definedName name="_xlnm.Print_Area" localSheetId="6">'様式８　承継届出書'!$A$1:$E$17</definedName>
    <definedName name="_xlnm.Print_Area" localSheetId="3">'様式第４　防止の方法変更届出書'!$A$1:$E$21</definedName>
    <definedName name="メール送信ボタン表示１">このファイルについて!$B$25</definedName>
    <definedName name="メール送信ボタン表示２">このファイルについて!$B$26</definedName>
    <definedName name="メール本文">このファイルについて!$B$24</definedName>
    <definedName name="環境保全課メールアドレス">このファイルについて!$B$23</definedName>
    <definedName name="駒込">このファイルについて!$B$28:$B$34</definedName>
    <definedName name="高松">このファイルについて!$B$106:$B$108</definedName>
    <definedName name="高田">このファイルについて!$B$79:$B$81</definedName>
    <definedName name="雑司が谷">このファイルについて!$B$76:$B$79</definedName>
    <definedName name="事業場所在地">このファイルについて!$B$27</definedName>
    <definedName name="事業場名称">入力シート!$C$15</definedName>
    <definedName name="住居号">入力シート!$F$18</definedName>
    <definedName name="住居番">入力シート!$E$18</definedName>
    <definedName name="所在地">このファイルについて!$B$27</definedName>
    <definedName name="上池袋">このファイルについて!$B$50:$B$52</definedName>
    <definedName name="振動規制法金属加工機械">このファイルについて!$B$157:$B$161</definedName>
    <definedName name="振動規制法特定施設">このファイルについて!$B$145:$B$156</definedName>
    <definedName name="振動規制法木材加工機械">このファイルについて!$B$162:$B$163</definedName>
    <definedName name="西巣鴨">このファイルについて!$B$40:$B$43</definedName>
    <definedName name="西池袋">このファイルについて!$B$63:$B$67</definedName>
    <definedName name="千川">このファイルについて!$B$109:$B$110</definedName>
    <definedName name="千早">このファイルについて!$B$99:$B$102</definedName>
    <definedName name="巣鴨">このファイルについて!$B$35:$B$39</definedName>
    <definedName name="騒音・振動の別">入力シート!$C$5</definedName>
    <definedName name="騒音規制法金属加工機械">このファイルについて!$B$123:$B$133</definedName>
    <definedName name="騒音規制法建設用資材製造機械">このファイルについて!$B$134:$B$135</definedName>
    <definedName name="騒音規制法特定施設">このファイルについて!$B$112:$B$122</definedName>
    <definedName name="騒音規制法木材加工機械">このファイルについて!$B$136:$B$141</definedName>
    <definedName name="池袋">このファイルについて!$B$68:$C$71</definedName>
    <definedName name="池袋本町">このファイルについて!$B$72:$B$75</definedName>
    <definedName name="丁目">入力シート!$D$18</definedName>
    <definedName name="町名">入力シート!$C$18</definedName>
    <definedName name="長崎">このファイルについて!$B$93:$B$98</definedName>
    <definedName name="添付資料">このファイルについて!$B$27</definedName>
    <definedName name="東池袋">このファイルについて!$B$54:$B$58</definedName>
    <definedName name="届出者氏名">入力シート!$C$12</definedName>
    <definedName name="届出者住所">入力シート!$C$10</definedName>
    <definedName name="届出日">入力シート!$C$7</definedName>
    <definedName name="南大塚">このファイルについて!$B$47:$B$49</definedName>
    <definedName name="南池袋">このファイルについて!$B$59:$B$62</definedName>
    <definedName name="南長崎">このファイルについて!$B$87:$B$92</definedName>
    <definedName name="北大塚">このファイルについて!$B$44:$B$46</definedName>
    <definedName name="目白">このファイルについて!$B$82:$B$86</definedName>
    <definedName name="要町">このファイルについて!$B$103:$B$105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4" l="1"/>
  <c r="D23" i="4"/>
  <c r="D21" i="4"/>
  <c r="B26" i="8" l="1"/>
  <c r="B24" i="8"/>
  <c r="B25" i="8"/>
  <c r="A17" i="10" l="1"/>
  <c r="A8" i="16" l="1"/>
  <c r="A8" i="14"/>
  <c r="A20" i="10" l="1"/>
  <c r="A21" i="10" l="1"/>
  <c r="A19" i="10"/>
  <c r="A14" i="10" l="1"/>
  <c r="A1" i="16" l="1"/>
  <c r="A1" i="14"/>
  <c r="A1" i="13"/>
  <c r="A13" i="12"/>
  <c r="A1" i="12"/>
  <c r="A12" i="10"/>
  <c r="A1" i="10"/>
  <c r="C15" i="16"/>
  <c r="C14" i="16"/>
  <c r="C13" i="16"/>
  <c r="C12" i="16"/>
  <c r="C10" i="16"/>
  <c r="B13" i="14"/>
  <c r="B12" i="14"/>
  <c r="A8" i="13" l="1"/>
  <c r="A16" i="12"/>
  <c r="A2" i="12"/>
  <c r="A9" i="12"/>
  <c r="A22" i="10" l="1"/>
  <c r="A7" i="10"/>
  <c r="C13" i="13" l="1"/>
  <c r="C12" i="13"/>
  <c r="C11" i="13"/>
  <c r="C10" i="13"/>
  <c r="A16" i="10" l="1"/>
  <c r="A15" i="10" l="1"/>
  <c r="C19" i="4"/>
  <c r="C16" i="4"/>
  <c r="B27" i="8" l="1"/>
  <c r="C11" i="16" l="1"/>
  <c r="G16" i="10"/>
  <c r="E16" i="10"/>
  <c r="D16" i="10"/>
  <c r="C16" i="10"/>
  <c r="B16" i="10"/>
  <c r="G15" i="10"/>
  <c r="E15" i="10"/>
  <c r="D15" i="10"/>
  <c r="C15" i="10"/>
  <c r="B15" i="10"/>
  <c r="G14" i="10"/>
  <c r="E14" i="10"/>
  <c r="D14" i="10"/>
  <c r="C14" i="10"/>
  <c r="B14" i="10"/>
  <c r="D6" i="16" l="1"/>
  <c r="D5" i="16"/>
  <c r="C6" i="14"/>
  <c r="C5" i="14"/>
  <c r="D6" i="13"/>
  <c r="D5" i="13"/>
  <c r="D7" i="12"/>
  <c r="D6" i="12"/>
  <c r="D6" i="10"/>
  <c r="D5" i="10"/>
  <c r="D3" i="14" l="1"/>
  <c r="B11" i="10"/>
  <c r="B10" i="10"/>
  <c r="B11" i="14"/>
  <c r="B12" i="12"/>
  <c r="B9" i="10"/>
  <c r="B10" i="14"/>
  <c r="B11" i="12"/>
  <c r="B8" i="10"/>
  <c r="E3" i="16" l="1"/>
  <c r="F3" i="10"/>
  <c r="E3" i="12"/>
  <c r="E3" i="13"/>
</calcChain>
</file>

<file path=xl/comments1.xml><?xml version="1.0" encoding="utf-8"?>
<comments xmlns="http://schemas.openxmlformats.org/spreadsheetml/2006/main">
  <authors>
    <author>作成者</author>
    <author>宮﨑 正生</author>
  </authors>
  <commentList>
    <comment ref="C7" authorId="0" shapeId="0">
      <text>
        <r>
          <rPr>
            <b/>
            <sz val="12"/>
            <color indexed="81"/>
            <rFont val="MS P ゴシック"/>
            <family val="3"/>
            <charset val="128"/>
          </rPr>
          <t>記入例）令和〇〇年〇〇月〇〇日</t>
        </r>
      </text>
    </comment>
    <comment ref="C10" authorId="1" shapeId="0">
      <text>
        <r>
          <rPr>
            <b/>
            <sz val="12"/>
            <color indexed="81"/>
            <rFont val="MS P ゴシック"/>
            <family val="3"/>
            <charset val="128"/>
          </rPr>
          <t>記入例）○○区○○二丁目45番1号</t>
        </r>
      </text>
    </comment>
    <comment ref="C12" authorId="1" shapeId="0">
      <text>
        <r>
          <rPr>
            <b/>
            <sz val="12"/>
            <color indexed="81"/>
            <rFont val="MS P ゴシック"/>
            <family val="3"/>
            <charset val="128"/>
          </rPr>
          <t>記入例）株式会社 ○○
　　　　　代表取締役　○○　○○</t>
        </r>
      </text>
    </comment>
    <comment ref="C15" authorId="1" shapeId="0">
      <text>
        <r>
          <rPr>
            <b/>
            <sz val="12"/>
            <color indexed="81"/>
            <rFont val="MS P ゴシック"/>
            <family val="3"/>
            <charset val="128"/>
          </rPr>
          <t>記入例）〇〇製造工場</t>
        </r>
      </text>
    </comment>
  </commentList>
</comments>
</file>

<file path=xl/sharedStrings.xml><?xml version="1.0" encoding="utf-8"?>
<sst xmlns="http://schemas.openxmlformats.org/spreadsheetml/2006/main" count="347" uniqueCount="196">
  <si>
    <t>承継の原因</t>
    <rPh sb="0" eb="2">
      <t>ショウケイ</t>
    </rPh>
    <rPh sb="3" eb="5">
      <t>ゲンイン</t>
    </rPh>
    <phoneticPr fontId="2"/>
  </si>
  <si>
    <t>承継届出書</t>
    <rPh sb="0" eb="2">
      <t>ショウケイ</t>
    </rPh>
    <rPh sb="2" eb="5">
      <t>トドケデショ</t>
    </rPh>
    <phoneticPr fontId="2"/>
  </si>
  <si>
    <t>住所</t>
    <rPh sb="0" eb="2">
      <t>ジュウショ</t>
    </rPh>
    <phoneticPr fontId="2"/>
  </si>
  <si>
    <t>外部に出すためのものなので入力項目以外にはロックをかけてあるので修正するときは解除すること。</t>
    <rPh sb="0" eb="2">
      <t>ガイブ</t>
    </rPh>
    <rPh sb="3" eb="4">
      <t>ダ</t>
    </rPh>
    <rPh sb="13" eb="19">
      <t>ニュウリョクコウモクイガイ</t>
    </rPh>
    <rPh sb="32" eb="34">
      <t>シュウセイ</t>
    </rPh>
    <rPh sb="39" eb="41">
      <t>カイジョ</t>
    </rPh>
    <phoneticPr fontId="4"/>
  </si>
  <si>
    <t>ファイルリスト</t>
    <phoneticPr fontId="4"/>
  </si>
  <si>
    <t>ファイル名</t>
    <rPh sb="4" eb="5">
      <t>メイ</t>
    </rPh>
    <phoneticPr fontId="4"/>
  </si>
  <si>
    <t>用途</t>
    <rPh sb="0" eb="2">
      <t>ヨウト</t>
    </rPh>
    <phoneticPr fontId="4"/>
  </si>
  <si>
    <t>kaitaiyoushiki.xlsx</t>
  </si>
  <si>
    <t>解体工事標識設置届出書</t>
  </si>
  <si>
    <t>tokken-excel.xlsx</t>
  </si>
  <si>
    <t>特定建設作業実施届出書 騒音・振動</t>
    <rPh sb="12" eb="14">
      <t>ソウオン</t>
    </rPh>
    <rPh sb="15" eb="17">
      <t>シンドウ</t>
    </rPh>
    <phoneticPr fontId="4"/>
  </si>
  <si>
    <t>工場・指定作業場 氏名等変更、廃止、承継 届出書、有害物質取扱状況報告書</t>
  </si>
  <si>
    <t>yousui-excel.elsx</t>
    <phoneticPr fontId="4"/>
  </si>
  <si>
    <t>地下水揚水施設設置（変更）届出</t>
  </si>
  <si>
    <t>名前</t>
    <rPh sb="0" eb="2">
      <t>ナマエ</t>
    </rPh>
    <phoneticPr fontId="4"/>
  </si>
  <si>
    <t>データ</t>
    <phoneticPr fontId="4"/>
  </si>
  <si>
    <t>環境保全課メールアドレス</t>
    <rPh sb="0" eb="5">
      <t>カンキョウホゼンカ</t>
    </rPh>
    <phoneticPr fontId="4"/>
  </si>
  <si>
    <t>A0015003@city.toshima.lg.jp</t>
  </si>
  <si>
    <t>名前(変数）リスト</t>
    <rPh sb="0" eb="2">
      <t>ナマエ</t>
    </rPh>
    <rPh sb="3" eb="5">
      <t>ヘンスウ</t>
    </rPh>
    <phoneticPr fontId="4"/>
  </si>
  <si>
    <t>　ファイル→オプション→詳細設定→次のシートで作業するときの表示設定→「ゼロ値のセルにゼロを表示する」のチェックを外す。</t>
    <rPh sb="38" eb="39">
      <t>アタイ</t>
    </rPh>
    <phoneticPr fontId="4"/>
  </si>
  <si>
    <t>関数は解り易いように名前（変数）で構成するようにしており、入力シートおよびこのシートで名前（変数）を指定している。</t>
    <rPh sb="0" eb="2">
      <t>カンスウ</t>
    </rPh>
    <rPh sb="3" eb="4">
      <t>ワカ</t>
    </rPh>
    <rPh sb="5" eb="6">
      <t>ヤス</t>
    </rPh>
    <rPh sb="10" eb="12">
      <t>ナマエ</t>
    </rPh>
    <rPh sb="13" eb="15">
      <t>ヘンスウ</t>
    </rPh>
    <rPh sb="17" eb="19">
      <t>コウセイ</t>
    </rPh>
    <rPh sb="29" eb="31">
      <t>ニュウリョク</t>
    </rPh>
    <rPh sb="43" eb="45">
      <t>ナマエ</t>
    </rPh>
    <rPh sb="50" eb="52">
      <t>シテイ</t>
    </rPh>
    <phoneticPr fontId="4"/>
  </si>
  <si>
    <t>届出者</t>
    <rPh sb="0" eb="3">
      <t>トドケデシャ</t>
    </rPh>
    <phoneticPr fontId="2"/>
  </si>
  <si>
    <t>工場又は事業場の名称</t>
    <rPh sb="0" eb="3">
      <t>コウジョウマタ</t>
    </rPh>
    <rPh sb="4" eb="7">
      <t>ジギョウジョウ</t>
    </rPh>
    <rPh sb="8" eb="10">
      <t>メイショウ</t>
    </rPh>
    <phoneticPr fontId="2"/>
  </si>
  <si>
    <t>常時使用する従業員数</t>
    <rPh sb="0" eb="2">
      <t>ジョウジ</t>
    </rPh>
    <rPh sb="2" eb="4">
      <t>シヨウ</t>
    </rPh>
    <rPh sb="6" eb="10">
      <t>ジュウギョウインスウ</t>
    </rPh>
    <phoneticPr fontId="2"/>
  </si>
  <si>
    <t>特定施設の種類</t>
    <rPh sb="0" eb="4">
      <t>トクテイシセツ</t>
    </rPh>
    <rPh sb="5" eb="7">
      <t>シュルイ</t>
    </rPh>
    <phoneticPr fontId="2"/>
  </si>
  <si>
    <t>工場又は事業場の所在地</t>
    <rPh sb="0" eb="3">
      <t>コウジョウマタ</t>
    </rPh>
    <rPh sb="4" eb="7">
      <t>ジギョウジョウ</t>
    </rPh>
    <rPh sb="8" eb="11">
      <t>ショザイチ</t>
    </rPh>
    <phoneticPr fontId="2"/>
  </si>
  <si>
    <t>別紙のとおり。</t>
    <rPh sb="0" eb="2">
      <t>ベッシ</t>
    </rPh>
    <phoneticPr fontId="2"/>
  </si>
  <si>
    <t>型式</t>
    <rPh sb="0" eb="2">
      <t>カタシキ</t>
    </rPh>
    <phoneticPr fontId="2"/>
  </si>
  <si>
    <t>数</t>
    <rPh sb="0" eb="1">
      <t>カズ</t>
    </rPh>
    <phoneticPr fontId="2"/>
  </si>
  <si>
    <t>※　整理番号</t>
    <rPh sb="2" eb="6">
      <t>セイリバンゴウ</t>
    </rPh>
    <phoneticPr fontId="2"/>
  </si>
  <si>
    <t>※　受理年月日</t>
    <rPh sb="2" eb="7">
      <t>ジュリネンガッピ</t>
    </rPh>
    <phoneticPr fontId="2"/>
  </si>
  <si>
    <t>※　施設番号</t>
    <rPh sb="2" eb="6">
      <t>シセツバンゴウ</t>
    </rPh>
    <phoneticPr fontId="2"/>
  </si>
  <si>
    <t>※　審査結果</t>
    <rPh sb="2" eb="6">
      <t>シンサケッカ</t>
    </rPh>
    <phoneticPr fontId="2"/>
  </si>
  <si>
    <t>使用開始時刻
（時・分）</t>
    <rPh sb="0" eb="6">
      <t>シヨウカイシジコク</t>
    </rPh>
    <rPh sb="8" eb="9">
      <t>ジ</t>
    </rPh>
    <rPh sb="10" eb="11">
      <t>フン</t>
    </rPh>
    <phoneticPr fontId="2"/>
  </si>
  <si>
    <t>使用終了時刻
（時・分）</t>
    <rPh sb="0" eb="2">
      <t>シヨウ</t>
    </rPh>
    <rPh sb="2" eb="4">
      <t>シュウリョウ</t>
    </rPh>
    <rPh sb="4" eb="6">
      <t>ジコク</t>
    </rPh>
    <rPh sb="8" eb="9">
      <t>ジ</t>
    </rPh>
    <rPh sb="10" eb="11">
      <t>フン</t>
    </rPh>
    <phoneticPr fontId="2"/>
  </si>
  <si>
    <t>　　　　ロ、ハ等の細分があるときはその記号並びに名称を記載すること。</t>
    <phoneticPr fontId="2"/>
  </si>
  <si>
    <t>　　　　産業規格A4とすること。</t>
    <phoneticPr fontId="2"/>
  </si>
  <si>
    <t>　　　４　届出書及び別紙の用紙の大きさは、図面、表等やむを得ないものを除き、日本</t>
    <rPh sb="5" eb="9">
      <t>トドケデショオヨ</t>
    </rPh>
    <rPh sb="21" eb="23">
      <t>ズメン</t>
    </rPh>
    <rPh sb="24" eb="25">
      <t>ヒョウ</t>
    </rPh>
    <rPh sb="25" eb="26">
      <t>ナド</t>
    </rPh>
    <rPh sb="29" eb="30">
      <t>エ</t>
    </rPh>
    <rPh sb="35" eb="36">
      <t>ノゾ</t>
    </rPh>
    <rPh sb="38" eb="40">
      <t>ニホン</t>
    </rPh>
    <phoneticPr fontId="2"/>
  </si>
  <si>
    <t>　　　３　※印の欄には、記載しないこと。</t>
    <rPh sb="6" eb="7">
      <t>ジルシ</t>
    </rPh>
    <rPh sb="8" eb="9">
      <t>ラン</t>
    </rPh>
    <rPh sb="12" eb="14">
      <t>キサイ</t>
    </rPh>
    <phoneticPr fontId="2"/>
  </si>
  <si>
    <t>※　備　　　考</t>
    <rPh sb="2" eb="3">
      <t>ビ</t>
    </rPh>
    <rPh sb="6" eb="7">
      <t>コウ</t>
    </rPh>
    <phoneticPr fontId="2"/>
  </si>
  <si>
    <t>年　　月　　日</t>
    <phoneticPr fontId="2"/>
  </si>
  <si>
    <t>特定施設使用届出書</t>
    <rPh sb="0" eb="2">
      <t>トクテイ</t>
    </rPh>
    <rPh sb="2" eb="4">
      <t>シセツ</t>
    </rPh>
    <rPh sb="4" eb="6">
      <t>シヨウ</t>
    </rPh>
    <rPh sb="6" eb="9">
      <t>トドケデショ</t>
    </rPh>
    <phoneticPr fontId="2"/>
  </si>
  <si>
    <t>公称能力</t>
    <rPh sb="0" eb="2">
      <t>コウショウ</t>
    </rPh>
    <rPh sb="2" eb="4">
      <t>ノウリョク</t>
    </rPh>
    <phoneticPr fontId="2"/>
  </si>
  <si>
    <t>変更前</t>
    <rPh sb="0" eb="3">
      <t>ヘンコウマエ</t>
    </rPh>
    <phoneticPr fontId="2"/>
  </si>
  <si>
    <t>変更後</t>
    <rPh sb="0" eb="3">
      <t>ヘンコウゴ</t>
    </rPh>
    <phoneticPr fontId="2"/>
  </si>
  <si>
    <t>※　備　　　　考</t>
    <rPh sb="2" eb="3">
      <t>ビ</t>
    </rPh>
    <rPh sb="7" eb="8">
      <t>コウ</t>
    </rPh>
    <phoneticPr fontId="2"/>
  </si>
  <si>
    <t>　　　　こと。</t>
    <phoneticPr fontId="2"/>
  </si>
  <si>
    <t>　　　２　※印の欄には、記載しないこと。</t>
    <rPh sb="6" eb="7">
      <t>ジルシ</t>
    </rPh>
    <rPh sb="8" eb="9">
      <t>ラン</t>
    </rPh>
    <rPh sb="12" eb="14">
      <t>キサイ</t>
    </rPh>
    <phoneticPr fontId="2"/>
  </si>
  <si>
    <t>　　　３　届出書及び別紙の用紙の大きさは、図面、表等やむを得ないものを除き、日本</t>
    <rPh sb="5" eb="9">
      <t>トドケデショオヨ</t>
    </rPh>
    <rPh sb="21" eb="23">
      <t>ズメン</t>
    </rPh>
    <rPh sb="24" eb="25">
      <t>ヒョウ</t>
    </rPh>
    <rPh sb="25" eb="26">
      <t>ナド</t>
    </rPh>
    <rPh sb="29" eb="30">
      <t>エ</t>
    </rPh>
    <rPh sb="35" eb="36">
      <t>ノゾ</t>
    </rPh>
    <rPh sb="38" eb="40">
      <t>ニホン</t>
    </rPh>
    <phoneticPr fontId="2"/>
  </si>
  <si>
    <t>　　　　限り、図面、表等を利用すること。また、変更前及び変更後の内容を対照させる</t>
    <rPh sb="4" eb="5">
      <t>カギ</t>
    </rPh>
    <rPh sb="7" eb="9">
      <t>ズメン</t>
    </rPh>
    <rPh sb="10" eb="12">
      <t>ヒョウトウ</t>
    </rPh>
    <rPh sb="13" eb="15">
      <t>リヨウ</t>
    </rPh>
    <rPh sb="23" eb="25">
      <t>ヘンコウ</t>
    </rPh>
    <rPh sb="25" eb="26">
      <t>マエ</t>
    </rPh>
    <rPh sb="26" eb="27">
      <t>オヨ</t>
    </rPh>
    <rPh sb="28" eb="30">
      <t>ヘンコウ</t>
    </rPh>
    <rPh sb="30" eb="31">
      <t>ゴ</t>
    </rPh>
    <rPh sb="32" eb="34">
      <t>ナイヨウ</t>
    </rPh>
    <rPh sb="35" eb="37">
      <t>タイショウ</t>
    </rPh>
    <phoneticPr fontId="2"/>
  </si>
  <si>
    <t>１．届出日</t>
  </si>
  <si>
    <t/>
  </si>
  <si>
    <t>２．届出者</t>
  </si>
  <si>
    <t>３．工場又は事業場</t>
  </si>
  <si>
    <t>事業場名称</t>
  </si>
  <si>
    <t>事業場所在地</t>
  </si>
  <si>
    <t>住所</t>
  </si>
  <si>
    <t>氏名等変更届出書</t>
    <rPh sb="0" eb="2">
      <t>シメイ</t>
    </rPh>
    <rPh sb="2" eb="3">
      <t>トウ</t>
    </rPh>
    <rPh sb="3" eb="5">
      <t>ヘンコウ</t>
    </rPh>
    <rPh sb="5" eb="8">
      <t>トドケデショ</t>
    </rPh>
    <phoneticPr fontId="2"/>
  </si>
  <si>
    <t>変更の
内容</t>
    <rPh sb="0" eb="2">
      <t>ヘンコウ</t>
    </rPh>
    <rPh sb="4" eb="6">
      <t>ナイヨウ</t>
    </rPh>
    <phoneticPr fontId="2"/>
  </si>
  <si>
    <t>変更年月日</t>
    <rPh sb="0" eb="5">
      <t>ヘンコウネンガッピ</t>
    </rPh>
    <phoneticPr fontId="2"/>
  </si>
  <si>
    <t>変更の理由</t>
    <rPh sb="0" eb="2">
      <t>ヘンコウ</t>
    </rPh>
    <rPh sb="3" eb="5">
      <t>リユウ</t>
    </rPh>
    <phoneticPr fontId="2"/>
  </si>
  <si>
    <t>備考　１　※印の欄には、記載しないこと。</t>
    <rPh sb="0" eb="2">
      <t>ビコウ</t>
    </rPh>
    <rPh sb="6" eb="7">
      <t>シルシ</t>
    </rPh>
    <rPh sb="8" eb="9">
      <t>ラン</t>
    </rPh>
    <rPh sb="12" eb="14">
      <t>キサイ</t>
    </rPh>
    <phoneticPr fontId="2"/>
  </si>
  <si>
    <t>　　　２　用紙の大きさは、日本産業規格A4とすること。</t>
    <rPh sb="5" eb="7">
      <t>ヨウシ</t>
    </rPh>
    <rPh sb="13" eb="15">
      <t>ニホン</t>
    </rPh>
    <phoneticPr fontId="2"/>
  </si>
  <si>
    <t>特定施設使用全廃届出書</t>
    <rPh sb="0" eb="8">
      <t>トクテイシセツシヨウゼンパイ</t>
    </rPh>
    <rPh sb="8" eb="11">
      <t>トドケデショ</t>
    </rPh>
    <phoneticPr fontId="2"/>
  </si>
  <si>
    <t>使用全廃の年月日</t>
    <rPh sb="0" eb="2">
      <t>シヨウ</t>
    </rPh>
    <rPh sb="2" eb="4">
      <t>ゼンパイ</t>
    </rPh>
    <rPh sb="5" eb="8">
      <t>ネンガッピ</t>
    </rPh>
    <phoneticPr fontId="2"/>
  </si>
  <si>
    <t>使用全廃の理由</t>
    <rPh sb="0" eb="4">
      <t>シヨウゼンパイ</t>
    </rPh>
    <rPh sb="5" eb="7">
      <t>リユウ</t>
    </rPh>
    <phoneticPr fontId="2"/>
  </si>
  <si>
    <t>工場又は事業場の名称</t>
    <rPh sb="0" eb="2">
      <t>コウジョウ</t>
    </rPh>
    <rPh sb="2" eb="3">
      <t>マタ</t>
    </rPh>
    <rPh sb="4" eb="7">
      <t>ジギョウジョウ</t>
    </rPh>
    <rPh sb="8" eb="10">
      <t>メイショウ</t>
    </rPh>
    <phoneticPr fontId="2"/>
  </si>
  <si>
    <t>工場又は事業場の所在地</t>
    <rPh sb="0" eb="2">
      <t>コウジョウ</t>
    </rPh>
    <rPh sb="2" eb="3">
      <t>マタ</t>
    </rPh>
    <rPh sb="4" eb="7">
      <t>ジギョウジョウ</t>
    </rPh>
    <rPh sb="8" eb="11">
      <t>ショザイチ</t>
    </rPh>
    <phoneticPr fontId="2"/>
  </si>
  <si>
    <t>事業場所在地</t>
    <rPh sb="0" eb="3">
      <t>ジギョウジョウ</t>
    </rPh>
    <rPh sb="3" eb="6">
      <t>ショザイチ</t>
    </rPh>
    <phoneticPr fontId="2"/>
  </si>
  <si>
    <t>駒込</t>
  </si>
  <si>
    <t>一丁目</t>
    <rPh sb="0" eb="3">
      <t>イチチョウメ</t>
    </rPh>
    <phoneticPr fontId="4"/>
  </si>
  <si>
    <t>二丁目</t>
    <rPh sb="0" eb="3">
      <t>ニチョウメ</t>
    </rPh>
    <phoneticPr fontId="4"/>
  </si>
  <si>
    <t>三丁目</t>
    <rPh sb="0" eb="3">
      <t>サンチョウメ</t>
    </rPh>
    <phoneticPr fontId="4"/>
  </si>
  <si>
    <t>四丁目</t>
    <rPh sb="0" eb="3">
      <t>ヨンチョウメ</t>
    </rPh>
    <phoneticPr fontId="4"/>
  </si>
  <si>
    <t>五丁目</t>
    <rPh sb="0" eb="3">
      <t>ゴチョウメ</t>
    </rPh>
    <phoneticPr fontId="4"/>
  </si>
  <si>
    <t>六丁目</t>
    <rPh sb="0" eb="3">
      <t>ロクチョウメ</t>
    </rPh>
    <phoneticPr fontId="4"/>
  </si>
  <si>
    <t>七丁目</t>
    <rPh sb="0" eb="3">
      <t>ナナチョウメ</t>
    </rPh>
    <phoneticPr fontId="4"/>
  </si>
  <si>
    <t>巣鴨</t>
  </si>
  <si>
    <t>西巣鴨</t>
  </si>
  <si>
    <t>北大塚</t>
  </si>
  <si>
    <t>南大塚</t>
  </si>
  <si>
    <t>上池袋</t>
  </si>
  <si>
    <t>東池袋</t>
  </si>
  <si>
    <t>南池袋</t>
  </si>
  <si>
    <t>西池袋</t>
  </si>
  <si>
    <t>池袋</t>
  </si>
  <si>
    <t>池袋本町</t>
  </si>
  <si>
    <t>雑司が谷</t>
  </si>
  <si>
    <t>高田</t>
  </si>
  <si>
    <t>目白</t>
  </si>
  <si>
    <t>南長崎</t>
  </si>
  <si>
    <t>長崎</t>
  </si>
  <si>
    <t>千早</t>
  </si>
  <si>
    <t>要町</t>
  </si>
  <si>
    <t>高松</t>
  </si>
  <si>
    <t>千川</t>
  </si>
  <si>
    <t>町名</t>
    <rPh sb="0" eb="2">
      <t>チョウメイ</t>
    </rPh>
    <phoneticPr fontId="4"/>
  </si>
  <si>
    <t>住居番</t>
    <rPh sb="0" eb="2">
      <t>ジュウキョ</t>
    </rPh>
    <rPh sb="2" eb="3">
      <t>バン</t>
    </rPh>
    <phoneticPr fontId="4"/>
  </si>
  <si>
    <t>住居号</t>
    <rPh sb="0" eb="3">
      <t>ジュウキョゴウ</t>
    </rPh>
    <phoneticPr fontId="4"/>
  </si>
  <si>
    <t>選択してください</t>
    <rPh sb="0" eb="2">
      <t>センタク</t>
    </rPh>
    <phoneticPr fontId="2"/>
  </si>
  <si>
    <t>数値を記入</t>
    <rPh sb="0" eb="2">
      <t>スウチ</t>
    </rPh>
    <rPh sb="3" eb="5">
      <t>キニュウ</t>
    </rPh>
    <phoneticPr fontId="2"/>
  </si>
  <si>
    <t>選択してください</t>
    <rPh sb="0" eb="2">
      <t>センタク</t>
    </rPh>
    <phoneticPr fontId="2"/>
  </si>
  <si>
    <t>添付資料</t>
    <rPh sb="0" eb="4">
      <t>テンプシリョウ</t>
    </rPh>
    <phoneticPr fontId="2"/>
  </si>
  <si>
    <t>騒音規制法特定施設</t>
    <rPh sb="0" eb="9">
      <t>ソウオンキセイホウトクテイシセツ</t>
    </rPh>
    <phoneticPr fontId="2"/>
  </si>
  <si>
    <t>振動規制法特定既設</t>
    <rPh sb="0" eb="5">
      <t>シンドウキセイホウ</t>
    </rPh>
    <rPh sb="5" eb="9">
      <t>トクテイキセツ</t>
    </rPh>
    <phoneticPr fontId="2"/>
  </si>
  <si>
    <t>金属加工機械</t>
    <phoneticPr fontId="2"/>
  </si>
  <si>
    <t>空気圧縮機・送風機</t>
    <phoneticPr fontId="2"/>
  </si>
  <si>
    <t>土石用または鉱物用の 破砕機・摩砕機・ふるい・分級機</t>
    <phoneticPr fontId="2"/>
  </si>
  <si>
    <t>建設用資材製造機械</t>
    <phoneticPr fontId="2"/>
  </si>
  <si>
    <t>穀物用製粉機</t>
    <phoneticPr fontId="2"/>
  </si>
  <si>
    <t>木材加工機械</t>
    <phoneticPr fontId="2"/>
  </si>
  <si>
    <t>抄紙機</t>
    <phoneticPr fontId="2"/>
  </si>
  <si>
    <t>印刷機械</t>
    <phoneticPr fontId="2"/>
  </si>
  <si>
    <t>織機</t>
    <phoneticPr fontId="2"/>
  </si>
  <si>
    <t>合成樹脂用射出成型機</t>
    <phoneticPr fontId="2"/>
  </si>
  <si>
    <t>鋳型造型機</t>
    <phoneticPr fontId="2"/>
  </si>
  <si>
    <t>製管機械</t>
  </si>
  <si>
    <t>鍛造機</t>
  </si>
  <si>
    <t>ワイヤーフォーミングマシン</t>
  </si>
  <si>
    <t>タンブラー</t>
  </si>
  <si>
    <t>ドラムバーカー</t>
  </si>
  <si>
    <t>砕木機</t>
  </si>
  <si>
    <t>騒音・振動の別</t>
    <rPh sb="0" eb="2">
      <t>ソウオン</t>
    </rPh>
    <rPh sb="3" eb="5">
      <t>シンドウ</t>
    </rPh>
    <rPh sb="6" eb="7">
      <t>ベツ</t>
    </rPh>
    <phoneticPr fontId="2"/>
  </si>
  <si>
    <t>承継年月日</t>
    <rPh sb="0" eb="2">
      <t>ショウケイ</t>
    </rPh>
    <rPh sb="2" eb="5">
      <t>ネンガッピ</t>
    </rPh>
    <phoneticPr fontId="2"/>
  </si>
  <si>
    <t xml:space="preserve">届出者
</t>
    <rPh sb="0" eb="3">
      <t>トドケデシャ</t>
    </rPh>
    <phoneticPr fontId="2"/>
  </si>
  <si>
    <t>氏名又は名称</t>
    <rPh sb="0" eb="3">
      <t>シメイマタ</t>
    </rPh>
    <rPh sb="4" eb="6">
      <t>メイショウ</t>
    </rPh>
    <phoneticPr fontId="2"/>
  </si>
  <si>
    <t>被承継者</t>
    <rPh sb="0" eb="1">
      <t>ヒ</t>
    </rPh>
    <rPh sb="1" eb="2">
      <t>ウケタマワ</t>
    </rPh>
    <rPh sb="2" eb="3">
      <t>ケイ</t>
    </rPh>
    <rPh sb="3" eb="4">
      <t>モノ</t>
    </rPh>
    <phoneticPr fontId="2"/>
  </si>
  <si>
    <t>の欄に記入例を参照して入力してください、赤いままの場合は再度確認してください。</t>
    <rPh sb="20" eb="21">
      <t>アカ</t>
    </rPh>
    <rPh sb="25" eb="27">
      <t>バアイ</t>
    </rPh>
    <rPh sb="28" eb="30">
      <t>サイド</t>
    </rPh>
    <rPh sb="30" eb="32">
      <t>カクニン</t>
    </rPh>
    <phoneticPr fontId="1"/>
  </si>
  <si>
    <t>届出日を記入してください</t>
    <rPh sb="0" eb="3">
      <t>トドケデビ</t>
    </rPh>
    <rPh sb="4" eb="6">
      <t>キニュウ</t>
    </rPh>
    <phoneticPr fontId="2"/>
  </si>
  <si>
    <t>氏名</t>
  </si>
  <si>
    <t>届出者住所を記入してください</t>
    <rPh sb="0" eb="5">
      <t>トドケデシャジュウショ</t>
    </rPh>
    <rPh sb="6" eb="8">
      <t>キニュウ</t>
    </rPh>
    <phoneticPr fontId="2"/>
  </si>
  <si>
    <t>届出者氏名を記入してください</t>
    <rPh sb="0" eb="5">
      <t>トドケデシャシメイ</t>
    </rPh>
    <rPh sb="6" eb="8">
      <t>キニュウ</t>
    </rPh>
    <phoneticPr fontId="2"/>
  </si>
  <si>
    <t>事業場名称を記入してください</t>
    <rPh sb="0" eb="5">
      <t>ジギョウジョウメイショウ</t>
    </rPh>
    <rPh sb="6" eb="8">
      <t>キニュウ</t>
    </rPh>
    <phoneticPr fontId="2"/>
  </si>
  <si>
    <t>金属加工機械</t>
    <phoneticPr fontId="2"/>
  </si>
  <si>
    <t>木材加工機械</t>
    <phoneticPr fontId="2"/>
  </si>
  <si>
    <t>合成樹脂用射出成型機</t>
    <phoneticPr fontId="2"/>
  </si>
  <si>
    <t>機械プレス</t>
    <phoneticPr fontId="2"/>
  </si>
  <si>
    <t>鍛造機</t>
    <phoneticPr fontId="2"/>
  </si>
  <si>
    <t>ドラムバーカー</t>
    <phoneticPr fontId="2"/>
  </si>
  <si>
    <t>コンクリートブロックマシン</t>
  </si>
  <si>
    <t>コンクリート管製造機械</t>
    <phoneticPr fontId="2"/>
  </si>
  <si>
    <t>コンクリート柱製造機械</t>
  </si>
  <si>
    <t>圧縮機</t>
    <phoneticPr fontId="2"/>
  </si>
  <si>
    <t>土石用または鉱物用の 破砕機・摩砕機・ふるい・分級機</t>
    <phoneticPr fontId="2"/>
  </si>
  <si>
    <t>織機</t>
    <phoneticPr fontId="2"/>
  </si>
  <si>
    <t>印刷機械</t>
    <phoneticPr fontId="2"/>
  </si>
  <si>
    <t>ゴム練用または合成樹脂練用のロール機</t>
    <phoneticPr fontId="2"/>
  </si>
  <si>
    <t>鋳型造型機</t>
    <phoneticPr fontId="2"/>
  </si>
  <si>
    <t>液圧プレス</t>
    <phoneticPr fontId="2"/>
  </si>
  <si>
    <t>せん断機</t>
    <phoneticPr fontId="2"/>
  </si>
  <si>
    <t>ワイヤーフォーミングマシン</t>
    <phoneticPr fontId="2"/>
  </si>
  <si>
    <t>チッパー</t>
    <phoneticPr fontId="2"/>
  </si>
  <si>
    <t>圧延機械</t>
    <phoneticPr fontId="2"/>
  </si>
  <si>
    <t>ベンディングマシーン</t>
    <phoneticPr fontId="2"/>
  </si>
  <si>
    <t>ブラスト</t>
    <phoneticPr fontId="2"/>
  </si>
  <si>
    <t>切断機</t>
    <phoneticPr fontId="2"/>
  </si>
  <si>
    <t>コンクリートプラント</t>
    <phoneticPr fontId="2"/>
  </si>
  <si>
    <t>アスファルトプラント</t>
    <phoneticPr fontId="2"/>
  </si>
  <si>
    <t>帯のこ盤</t>
    <phoneticPr fontId="2"/>
  </si>
  <si>
    <t>丸のこ盤</t>
    <phoneticPr fontId="2"/>
  </si>
  <si>
    <t>かんな盤</t>
    <phoneticPr fontId="2"/>
  </si>
  <si>
    <t>騒音規制法金属加工機械</t>
    <rPh sb="0" eb="5">
      <t>ソウオンキセイホウ</t>
    </rPh>
    <phoneticPr fontId="2"/>
  </si>
  <si>
    <t>振動規制法金属加工機械</t>
    <rPh sb="0" eb="2">
      <t>シンドウ</t>
    </rPh>
    <rPh sb="2" eb="5">
      <t>キセイホウ</t>
    </rPh>
    <rPh sb="5" eb="7">
      <t>キンゾク</t>
    </rPh>
    <phoneticPr fontId="2"/>
  </si>
  <si>
    <t>振動規制法木材加工機械</t>
    <rPh sb="0" eb="5">
      <t>シンドウキセイホウ</t>
    </rPh>
    <phoneticPr fontId="2"/>
  </si>
  <si>
    <t>騒音規制法建設用資材製造機械</t>
    <rPh sb="0" eb="5">
      <t>ソウオンキセイホウ</t>
    </rPh>
    <phoneticPr fontId="2"/>
  </si>
  <si>
    <t>騒音規制法木材加工機械</t>
    <rPh sb="0" eb="5">
      <t>ソウオンキセイホウ</t>
    </rPh>
    <phoneticPr fontId="2"/>
  </si>
  <si>
    <t xml:space="preserve">
</t>
    <phoneticPr fontId="2"/>
  </si>
  <si>
    <t xml:space="preserve">
</t>
    <phoneticPr fontId="2"/>
  </si>
  <si>
    <t xml:space="preserve">
</t>
    <phoneticPr fontId="2"/>
  </si>
  <si>
    <t>豊島区長</t>
    <rPh sb="0" eb="4">
      <t>トシマクチョウ</t>
    </rPh>
    <phoneticPr fontId="2"/>
  </si>
  <si>
    <t>工場又は事業場の名
称</t>
    <rPh sb="0" eb="3">
      <t>コウジョウマタ</t>
    </rPh>
    <rPh sb="4" eb="7">
      <t>ジギョウジョウ</t>
    </rPh>
    <rPh sb="8" eb="9">
      <t>メイ</t>
    </rPh>
    <rPh sb="10" eb="11">
      <t>ショウ</t>
    </rPh>
    <phoneticPr fontId="2"/>
  </si>
  <si>
    <t>工場又は事業場の所
在地</t>
    <rPh sb="0" eb="3">
      <t>コウジョウマタ</t>
    </rPh>
    <rPh sb="4" eb="7">
      <t>ジギョウジョウ</t>
    </rPh>
    <rPh sb="8" eb="9">
      <t>ショ</t>
    </rPh>
    <rPh sb="10" eb="12">
      <t>ザイチ</t>
    </rPh>
    <phoneticPr fontId="2"/>
  </si>
  <si>
    <t>工場又は事業場の事
業内容</t>
    <rPh sb="0" eb="3">
      <t>コウジョウマタ</t>
    </rPh>
    <rPh sb="4" eb="7">
      <t>ジギョウジョウ</t>
    </rPh>
    <rPh sb="8" eb="9">
      <t>コト</t>
    </rPh>
    <rPh sb="10" eb="11">
      <t>ギョウ</t>
    </rPh>
    <rPh sb="11" eb="13">
      <t>ナイヨウ</t>
    </rPh>
    <phoneticPr fontId="2"/>
  </si>
  <si>
    <t>騒音規制法施行令別表１</t>
    <rPh sb="0" eb="2">
      <t>ソウオン</t>
    </rPh>
    <rPh sb="2" eb="5">
      <t>キセイホウ</t>
    </rPh>
    <rPh sb="8" eb="10">
      <t>ベッピョウ</t>
    </rPh>
    <phoneticPr fontId="2"/>
  </si>
  <si>
    <t>振動規制法施行令別表１</t>
    <rPh sb="8" eb="10">
      <t>ベッピョウ</t>
    </rPh>
    <phoneticPr fontId="2"/>
  </si>
  <si>
    <t>特定施設の種類及び能力ごとの数</t>
    <phoneticPr fontId="2"/>
  </si>
  <si>
    <t>特定施設の使用の方法</t>
    <phoneticPr fontId="2"/>
  </si>
  <si>
    <t>メール本文</t>
    <rPh sb="3" eb="5">
      <t>ホンブン</t>
    </rPh>
    <phoneticPr fontId="2"/>
  </si>
  <si>
    <t>メール送信ボタン表示１</t>
    <rPh sb="3" eb="5">
      <t>ソウシン</t>
    </rPh>
    <rPh sb="8" eb="10">
      <t>ヒョウジ</t>
    </rPh>
    <phoneticPr fontId="2"/>
  </si>
  <si>
    <t>メール送信ボタン表示２</t>
    <rPh sb="3" eb="5">
      <t>ソウシン</t>
    </rPh>
    <rPh sb="8" eb="10">
      <t>ヒョウジ</t>
    </rPh>
    <phoneticPr fontId="2"/>
  </si>
  <si>
    <t>振動規制法特定施設</t>
    <rPh sb="0" eb="5">
      <t>シンドウキセイホウ</t>
    </rPh>
    <phoneticPr fontId="2"/>
  </si>
  <si>
    <t>名前（変数）は提出用Excelファイルで共通化してあるのでExcelファイルを追加するときは引き継ぐこと</t>
    <rPh sb="0" eb="2">
      <t>ナマエ</t>
    </rPh>
    <rPh sb="7" eb="10">
      <t>テイシュツヨウ</t>
    </rPh>
    <rPh sb="20" eb="23">
      <t>キョウツウカ</t>
    </rPh>
    <rPh sb="29" eb="49">
      <t>エxセlファイルヲツイカスルトキハヒキツ</t>
    </rPh>
    <phoneticPr fontId="4"/>
  </si>
  <si>
    <t>入力シートの欄が空欄だった場合0の表示が出ないようシート毎の設定を修正してある。</t>
    <rPh sb="0" eb="2">
      <t>ニュウリョク</t>
    </rPh>
    <rPh sb="6" eb="7">
      <t>ラン</t>
    </rPh>
    <rPh sb="8" eb="10">
      <t>クウラン</t>
    </rPh>
    <rPh sb="13" eb="15">
      <t>バアイ</t>
    </rPh>
    <rPh sb="17" eb="19">
      <t>ヒョウジ</t>
    </rPh>
    <rPh sb="20" eb="21">
      <t>デ</t>
    </rPh>
    <rPh sb="28" eb="29">
      <t>ゴト</t>
    </rPh>
    <rPh sb="30" eb="32">
      <t>セッテイ</t>
    </rPh>
    <rPh sb="33" eb="35">
      <t>シュウセイ</t>
    </rPh>
    <phoneticPr fontId="4"/>
  </si>
  <si>
    <t>　ファイル単位では設定できずシートごととなるので注意。</t>
    <rPh sb="5" eb="7">
      <t>タンイ</t>
    </rPh>
    <rPh sb="9" eb="11">
      <t>セッテイ</t>
    </rPh>
    <phoneticPr fontId="4"/>
  </si>
  <si>
    <t>jigyoujou-kyoutu.xlsx</t>
    <phoneticPr fontId="2"/>
  </si>
  <si>
    <t>当初「様式６　氏名等変更届出書」「様式７　使用全廃届出書」「様式８　承継届出書」も作成したが、添付資料が少ないのでメールでも提出できるよう別ファイルとした。</t>
    <rPh sb="0" eb="2">
      <t>トウショ</t>
    </rPh>
    <rPh sb="41" eb="43">
      <t>サクセイ</t>
    </rPh>
    <rPh sb="47" eb="51">
      <t>テンプシリョウ</t>
    </rPh>
    <rPh sb="52" eb="53">
      <t>スク</t>
    </rPh>
    <rPh sb="62" eb="64">
      <t>テイシュツ</t>
    </rPh>
    <rPh sb="69" eb="70">
      <t>ベツ</t>
    </rPh>
    <phoneticPr fontId="2"/>
  </si>
  <si>
    <t>Tokutei-shisetu-Zenpai-excel.xlsx</t>
    <phoneticPr fontId="2"/>
  </si>
  <si>
    <t>振動規制法・騒音規制法特定施設 氏名等変更届出書、使用全廃届出書、承継届出書</t>
    <rPh sb="0" eb="5">
      <t>シンドウキセイホウ</t>
    </rPh>
    <rPh sb="6" eb="11">
      <t>ソウオンキセイホウ</t>
    </rPh>
    <rPh sb="11" eb="15">
      <t>トクテイシセツ</t>
    </rPh>
    <rPh sb="16" eb="24">
      <t>シメイトウヘンコウトドケデショ</t>
    </rPh>
    <rPh sb="25" eb="32">
      <t>シヨウゼンパイトドケデショ</t>
    </rPh>
    <rPh sb="33" eb="38">
      <t>ショウケイトドケデショ</t>
    </rPh>
    <phoneticPr fontId="2"/>
  </si>
  <si>
    <t>振動規制法・騒音規制法特定施設 設置届出書、変更届出書、防止の方法変更届出書（このファイル）</t>
    <rPh sb="0" eb="5">
      <t>シンドウキセイホウ</t>
    </rPh>
    <rPh sb="6" eb="11">
      <t>ソウオンキセイホウ</t>
    </rPh>
    <rPh sb="11" eb="15">
      <t>トクテイシセツ</t>
    </rPh>
    <rPh sb="16" eb="21">
      <t>セッチトドケデショ</t>
    </rPh>
    <rPh sb="22" eb="27">
      <t>ヘンコウトドケデショ</t>
    </rPh>
    <rPh sb="28" eb="30">
      <t>ボウシ</t>
    </rPh>
    <rPh sb="31" eb="38">
      <t>ホウホウヘンコウトドケデショ</t>
    </rPh>
    <phoneticPr fontId="2"/>
  </si>
  <si>
    <t>Tokutei-shisetu-Sechi-excel.xlsx</t>
    <phoneticPr fontId="2"/>
  </si>
  <si>
    <t>このファイルは騒音規制法・振動規制法の特定施設の設置、の提出用ファイルである。</t>
    <rPh sb="7" eb="12">
      <t>ソウオンキセイホウ</t>
    </rPh>
    <rPh sb="13" eb="18">
      <t>シンドウキセイホウ</t>
    </rPh>
    <rPh sb="19" eb="21">
      <t>トクテイ</t>
    </rPh>
    <rPh sb="21" eb="23">
      <t>シセツ</t>
    </rPh>
    <rPh sb="24" eb="26">
      <t>セッチ</t>
    </rPh>
    <rPh sb="28" eb="31">
      <t>テイシュツヨウ</t>
    </rPh>
    <phoneticPr fontId="4"/>
  </si>
  <si>
    <t>入力シートの項目を入力することで「様式１　設置届出書」「様式３　変更届出書」「様式４　防止の方法変更届出書」が完成する。</t>
    <rPh sb="0" eb="2">
      <t>ニュウリョク</t>
    </rPh>
    <rPh sb="6" eb="8">
      <t>コウモク</t>
    </rPh>
    <rPh sb="9" eb="11">
      <t>ニュウリョク</t>
    </rPh>
    <rPh sb="55" eb="57">
      <t>カンセイ</t>
    </rPh>
    <phoneticPr fontId="4"/>
  </si>
  <si>
    <t>見やすいように「ルーラー」「数式バー」「目盛線」「見出し」は非表示にしてある必要な時は表示タブの「表示」でチェックを入れること。</t>
    <rPh sb="0" eb="1">
      <t>ミ</t>
    </rPh>
    <rPh sb="14" eb="16">
      <t>スウシキ</t>
    </rPh>
    <rPh sb="20" eb="23">
      <t>メモリセン</t>
    </rPh>
    <rPh sb="25" eb="27">
      <t>ミダ</t>
    </rPh>
    <rPh sb="30" eb="33">
      <t>ヒヒョウジ</t>
    </rPh>
    <rPh sb="38" eb="40">
      <t>ヒツヨウ</t>
    </rPh>
    <rPh sb="41" eb="42">
      <t>トキ</t>
    </rPh>
    <rPh sb="43" eb="45">
      <t>ヒョウジ</t>
    </rPh>
    <rPh sb="49" eb="51">
      <t>ヒョウジ</t>
    </rPh>
    <rPh sb="58" eb="59">
      <t>イ</t>
    </rPh>
    <phoneticPr fontId="2"/>
  </si>
  <si>
    <t>丁目</t>
    <rPh sb="0" eb="2">
      <t>チョウメ</t>
    </rPh>
    <phoneticPr fontId="4"/>
  </si>
  <si>
    <t>入力後「様式第４　防止方法の変更届出書」シートで記入内容を確認してください。</t>
    <rPh sb="4" eb="7">
      <t>ヨウシキダイ</t>
    </rPh>
    <rPh sb="9" eb="11">
      <t>ボウシ</t>
    </rPh>
    <rPh sb="11" eb="13">
      <t>ホウホウ</t>
    </rPh>
    <rPh sb="14" eb="16">
      <t>ヘンコウ</t>
    </rPh>
    <rPh sb="16" eb="19">
      <t>トドケデショ</t>
    </rPh>
    <phoneticPr fontId="1"/>
  </si>
  <si>
    <t>特定施設の設置位置がわかる平面図</t>
    <rPh sb="2" eb="4">
      <t>シセツ</t>
    </rPh>
    <rPh sb="5" eb="7">
      <t>セッチ</t>
    </rPh>
    <rPh sb="7" eb="9">
      <t>イチ</t>
    </rPh>
    <rPh sb="13" eb="16">
      <t>ヘイメンズ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</si>
</sst>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人&quot;"/>
    <numFmt numFmtId="178" formatCode="h&quot;時&quot;mm&quot;分&quot;;@"/>
    <numFmt numFmtId="179" formatCode="0&quot;番&quot;"/>
    <numFmt numFmtId="180" formatCode="0&quot;号&quot;"/>
  </numFmts>
  <fonts count="16">
    <font>
      <sz val="14"/>
      <color theme="1"/>
      <name val="ＭＳ ゴシック"/>
      <family val="2"/>
      <charset val="128"/>
    </font>
    <font>
      <sz val="9"/>
      <color theme="1"/>
      <name val="ＭＳ 明朝"/>
      <family val="1"/>
      <charset val="128"/>
    </font>
    <font>
      <sz val="7"/>
      <name val="ＭＳ ゴシック"/>
      <family val="2"/>
      <charset val="128"/>
    </font>
    <font>
      <sz val="11"/>
      <color theme="1"/>
      <name val="ＭＳ Ｐゴシック"/>
      <family val="2"/>
      <scheme val="minor"/>
    </font>
    <font>
      <sz val="6"/>
      <name val="ＭＳ Ｐゴシック"/>
      <family val="3"/>
      <charset val="128"/>
      <scheme val="minor"/>
    </font>
    <font>
      <sz val="14"/>
      <color theme="1"/>
      <name val="ＭＳ 明朝"/>
      <family val="1"/>
      <charset val="128"/>
    </font>
    <font>
      <sz val="10.5"/>
      <color theme="1"/>
      <name val="ＭＳ 明朝"/>
      <family val="1"/>
      <charset val="128"/>
    </font>
    <font>
      <sz val="14"/>
      <color theme="1"/>
      <name val="ＭＳ ゴシック"/>
      <family val="3"/>
      <charset val="128"/>
    </font>
    <font>
      <sz val="11"/>
      <color theme="1"/>
      <name val="ＭＳ 明朝"/>
      <family val="1"/>
      <charset val="128"/>
    </font>
    <font>
      <sz val="12"/>
      <color theme="1"/>
      <name val="ＭＳ 明朝"/>
      <family val="1"/>
      <charset val="128"/>
    </font>
    <font>
      <sz val="12"/>
      <color theme="1"/>
      <name val="ＭＳ ゴシック"/>
      <family val="3"/>
      <charset val="128"/>
    </font>
    <font>
      <sz val="10.5"/>
      <color theme="1"/>
      <name val="ＭＳ ゴシック"/>
      <family val="2"/>
      <charset val="128"/>
    </font>
    <font>
      <sz val="10.5"/>
      <color theme="1"/>
      <name val="ＭＳ ゴシック"/>
      <family val="3"/>
      <charset val="128"/>
    </font>
    <font>
      <sz val="12"/>
      <color theme="1"/>
      <name val="ＭＳ Ｐゴシック"/>
      <family val="3"/>
      <charset val="128"/>
      <scheme val="minor"/>
    </font>
    <font>
      <b/>
      <sz val="12"/>
      <color indexed="81"/>
      <name val="MS P ゴシック"/>
      <family val="3"/>
      <charset val="128"/>
    </font>
    <font>
      <sz val="11"/>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000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3" fillId="0" borderId="0"/>
    <xf numFmtId="0" fontId="3" fillId="0" borderId="0"/>
  </cellStyleXfs>
  <cellXfs count="147">
    <xf numFmtId="0" fontId="0" fillId="0" borderId="0" xfId="0">
      <alignment vertical="center"/>
    </xf>
    <xf numFmtId="0" fontId="0" fillId="0" borderId="0" xfId="0" applyAlignment="1">
      <alignment vertical="center"/>
    </xf>
    <xf numFmtId="0" fontId="8" fillId="0" borderId="0" xfId="1" applyFont="1" applyAlignment="1">
      <alignment vertical="center"/>
    </xf>
    <xf numFmtId="0" fontId="9" fillId="2" borderId="0" xfId="1" applyFont="1" applyFill="1" applyAlignment="1">
      <alignment vertical="center"/>
    </xf>
    <xf numFmtId="0" fontId="9" fillId="2" borderId="0" xfId="1" applyFont="1" applyFill="1" applyBorder="1" applyAlignment="1">
      <alignment vertical="center"/>
    </xf>
    <xf numFmtId="0" fontId="9" fillId="0" borderId="0" xfId="1" applyFont="1" applyAlignment="1">
      <alignment vertical="center"/>
    </xf>
    <xf numFmtId="0" fontId="9" fillId="2" borderId="0" xfId="0" applyFont="1" applyFill="1" applyBorder="1" applyAlignment="1">
      <alignment vertical="center"/>
    </xf>
    <xf numFmtId="0" fontId="10" fillId="2" borderId="0" xfId="1" applyFont="1" applyFill="1" applyAlignment="1">
      <alignment vertical="center"/>
    </xf>
    <xf numFmtId="0" fontId="8" fillId="0" borderId="0" xfId="1" applyFont="1" applyAlignment="1">
      <alignment vertical="center" wrapText="1"/>
    </xf>
    <xf numFmtId="0" fontId="8" fillId="0" borderId="0" xfId="0" applyFont="1" applyAlignment="1"/>
    <xf numFmtId="0" fontId="8" fillId="0" borderId="0" xfId="0" applyFont="1" applyAlignment="1">
      <alignment vertical="center"/>
    </xf>
    <xf numFmtId="0" fontId="8" fillId="0" borderId="0" xfId="0" applyFont="1" applyAlignment="1">
      <alignment vertical="center" wrapText="1"/>
    </xf>
    <xf numFmtId="0" fontId="6" fillId="0" borderId="0" xfId="0" applyFont="1" applyAlignment="1"/>
    <xf numFmtId="0" fontId="6" fillId="0" borderId="0" xfId="0" applyFont="1">
      <alignment vertical="center"/>
    </xf>
    <xf numFmtId="0" fontId="6" fillId="0" borderId="0" xfId="0" applyFont="1" applyAlignment="1">
      <alignment horizontal="right" vertical="center" indent="1"/>
    </xf>
    <xf numFmtId="0" fontId="6" fillId="0" borderId="0" xfId="0" applyFont="1" applyAlignment="1">
      <alignment horizontal="left" vertical="center" wrapText="1"/>
    </xf>
    <xf numFmtId="0" fontId="6" fillId="0" borderId="0" xfId="0" applyFont="1" applyAlignment="1">
      <alignment vertical="center"/>
    </xf>
    <xf numFmtId="0" fontId="6" fillId="0" borderId="5" xfId="0" applyFont="1" applyBorder="1">
      <alignment vertical="center"/>
    </xf>
    <xf numFmtId="0" fontId="6" fillId="0" borderId="6" xfId="0" applyFont="1" applyBorder="1">
      <alignment vertical="center"/>
    </xf>
    <xf numFmtId="0" fontId="6" fillId="0" borderId="5" xfId="0" applyFont="1" applyBorder="1" applyAlignment="1">
      <alignment horizontal="distributed" vertical="center"/>
    </xf>
    <xf numFmtId="0" fontId="6" fillId="0" borderId="12" xfId="0" applyFont="1" applyBorder="1" applyAlignment="1">
      <alignment horizontal="distributed" vertical="center" wrapText="1"/>
    </xf>
    <xf numFmtId="0" fontId="6" fillId="0" borderId="12" xfId="0" applyFont="1" applyBorder="1" applyAlignment="1">
      <alignment horizontal="distributed" vertical="center"/>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lignment vertical="center"/>
    </xf>
    <xf numFmtId="0" fontId="6" fillId="0" borderId="0" xfId="0" applyFont="1" applyAlignment="1">
      <alignment vertical="top"/>
    </xf>
    <xf numFmtId="0" fontId="6" fillId="0" borderId="0" xfId="0" applyFont="1" applyAlignment="1">
      <alignment vertical="justify" wrapText="1"/>
    </xf>
    <xf numFmtId="0" fontId="6" fillId="0" borderId="0" xfId="0" applyFont="1" applyAlignment="1">
      <alignment vertical="justify"/>
    </xf>
    <xf numFmtId="0" fontId="6" fillId="0" borderId="12" xfId="0" applyFont="1" applyBorder="1" applyAlignment="1">
      <alignment horizontal="right" vertical="center"/>
    </xf>
    <xf numFmtId="0" fontId="6" fillId="0" borderId="5" xfId="0" applyFont="1" applyBorder="1" applyAlignment="1">
      <alignment horizontal="distributed" vertical="center"/>
    </xf>
    <xf numFmtId="0" fontId="6" fillId="0" borderId="0" xfId="0" applyFont="1" applyAlignment="1">
      <alignment vertical="top"/>
    </xf>
    <xf numFmtId="0" fontId="6" fillId="0" borderId="0" xfId="0" applyFont="1" applyAlignment="1">
      <alignment horizontal="distributed" indent="1"/>
    </xf>
    <xf numFmtId="0" fontId="6" fillId="0" borderId="0" xfId="0" applyFont="1" applyAlignment="1">
      <alignment horizontal="left" vertical="center" wrapText="1"/>
    </xf>
    <xf numFmtId="0" fontId="6" fillId="0" borderId="0" xfId="0" applyFont="1" applyAlignment="1">
      <alignment vertical="center"/>
    </xf>
    <xf numFmtId="0" fontId="0" fillId="0" borderId="0" xfId="0" applyAlignment="1">
      <alignment vertical="center"/>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distributed" vertical="center"/>
    </xf>
    <xf numFmtId="0" fontId="6" fillId="0" borderId="0" xfId="0" applyFont="1" applyAlignment="1">
      <alignment horizontal="left" vertical="distributed" wrapText="1"/>
    </xf>
    <xf numFmtId="0" fontId="6" fillId="0" borderId="0" xfId="0" applyFont="1" applyAlignment="1">
      <alignment vertical="justify" wrapText="1"/>
    </xf>
    <xf numFmtId="0" fontId="6" fillId="0" borderId="0" xfId="0" applyFont="1" applyAlignment="1">
      <alignment vertical="justify"/>
    </xf>
    <xf numFmtId="0" fontId="10" fillId="2" borderId="0" xfId="1" applyFont="1" applyFill="1" applyAlignment="1">
      <alignment horizontal="left" vertical="center" indent="1"/>
    </xf>
    <xf numFmtId="0" fontId="12" fillId="0" borderId="5" xfId="0" applyFont="1" applyBorder="1">
      <alignment vertical="center"/>
    </xf>
    <xf numFmtId="176" fontId="12" fillId="0" borderId="0" xfId="0" applyNumberFormat="1" applyFont="1" applyAlignment="1">
      <alignment horizontal="right" indent="1"/>
    </xf>
    <xf numFmtId="0" fontId="6" fillId="0" borderId="16" xfId="0" applyFont="1" applyBorder="1" applyAlignment="1">
      <alignment horizontal="distributed" vertical="center"/>
    </xf>
    <xf numFmtId="0" fontId="6" fillId="0" borderId="15" xfId="0" applyFont="1" applyBorder="1" applyAlignment="1">
      <alignment horizontal="distributed" vertical="center"/>
    </xf>
    <xf numFmtId="0" fontId="6" fillId="0" borderId="14" xfId="0" applyFont="1" applyBorder="1">
      <alignment vertical="center"/>
    </xf>
    <xf numFmtId="0" fontId="6" fillId="0" borderId="16" xfId="0" applyFont="1" applyBorder="1">
      <alignment vertical="center"/>
    </xf>
    <xf numFmtId="0" fontId="6" fillId="0" borderId="0" xfId="0" applyFont="1" applyAlignment="1">
      <alignment vertical="center"/>
    </xf>
    <xf numFmtId="0" fontId="12" fillId="0" borderId="12" xfId="0" applyFont="1" applyBorder="1" applyAlignment="1">
      <alignment vertical="center" shrinkToFit="1"/>
    </xf>
    <xf numFmtId="178" fontId="12" fillId="0" borderId="12" xfId="0" applyNumberFormat="1" applyFont="1" applyBorder="1" applyAlignment="1">
      <alignment vertical="center" shrinkToFit="1"/>
    </xf>
    <xf numFmtId="0" fontId="10" fillId="2" borderId="0" xfId="1" applyFont="1" applyFill="1" applyBorder="1" applyAlignment="1">
      <alignment vertical="center"/>
    </xf>
    <xf numFmtId="0" fontId="9" fillId="4" borderId="7" xfId="1" applyFont="1" applyFill="1" applyBorder="1" applyAlignment="1">
      <alignment vertical="center"/>
    </xf>
    <xf numFmtId="0" fontId="13" fillId="0" borderId="1" xfId="0" applyFont="1" applyFill="1" applyBorder="1" applyAlignment="1" applyProtection="1">
      <alignment horizontal="left" vertical="center" indent="1" shrinkToFit="1"/>
      <protection locked="0"/>
    </xf>
    <xf numFmtId="179" fontId="13" fillId="0" borderId="1" xfId="0" applyNumberFormat="1" applyFont="1" applyFill="1" applyBorder="1" applyAlignment="1" applyProtection="1">
      <alignment horizontal="left" vertical="center" indent="1" shrinkToFit="1"/>
      <protection locked="0"/>
    </xf>
    <xf numFmtId="0" fontId="6" fillId="0" borderId="0" xfId="0" applyFont="1" applyAlignment="1">
      <alignment vertical="center"/>
    </xf>
    <xf numFmtId="0" fontId="6" fillId="0" borderId="12" xfId="0" applyFont="1" applyFill="1" applyBorder="1" applyAlignment="1">
      <alignment horizontal="distributed" vertical="center" wrapText="1"/>
    </xf>
    <xf numFmtId="0" fontId="6" fillId="0" borderId="12" xfId="0" applyFont="1" applyBorder="1" applyAlignment="1">
      <alignment horizontal="center" vertical="center"/>
    </xf>
    <xf numFmtId="0" fontId="6" fillId="0" borderId="12" xfId="0" applyFont="1" applyBorder="1" applyAlignment="1">
      <alignment vertical="center"/>
    </xf>
    <xf numFmtId="0" fontId="6" fillId="0" borderId="5" xfId="0" applyFont="1" applyBorder="1" applyAlignment="1">
      <alignment horizontal="distributed" vertical="center" wrapText="1"/>
    </xf>
    <xf numFmtId="0" fontId="6" fillId="0" borderId="0" xfId="0" applyFont="1" applyAlignment="1">
      <alignment vertical="center" wrapText="1"/>
    </xf>
    <xf numFmtId="0" fontId="15" fillId="2" borderId="0" xfId="0" applyFont="1" applyFill="1" applyAlignment="1" applyProtection="1">
      <alignment vertical="center"/>
    </xf>
    <xf numFmtId="0" fontId="12" fillId="0" borderId="6" xfId="0" applyFont="1" applyBorder="1" applyAlignment="1">
      <alignment horizontal="left" vertical="center" wrapText="1" indent="1"/>
    </xf>
    <xf numFmtId="0" fontId="12" fillId="0" borderId="12" xfId="0" applyFont="1" applyBorder="1" applyAlignment="1">
      <alignment horizontal="left" vertical="center" wrapText="1" indent="1"/>
    </xf>
    <xf numFmtId="0" fontId="12" fillId="0" borderId="5" xfId="0" applyFont="1" applyBorder="1" applyAlignment="1">
      <alignment horizontal="left" vertical="center" wrapText="1" indent="1"/>
    </xf>
    <xf numFmtId="0" fontId="8" fillId="0" borderId="0" xfId="0" applyFont="1" applyBorder="1" applyAlignment="1">
      <alignment vertical="center"/>
    </xf>
    <xf numFmtId="0" fontId="8" fillId="0" borderId="0" xfId="1" applyFont="1" applyBorder="1" applyAlignment="1">
      <alignment vertical="center"/>
    </xf>
    <xf numFmtId="0" fontId="8" fillId="0" borderId="0" xfId="1" applyFont="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horizontal="left" vertical="center" wrapText="1"/>
    </xf>
    <xf numFmtId="0" fontId="6" fillId="0" borderId="0" xfId="0" applyFont="1" applyAlignment="1">
      <alignment horizontal="distributed" indent="1"/>
    </xf>
    <xf numFmtId="0" fontId="6" fillId="0" borderId="0" xfId="0" applyFont="1" applyAlignment="1">
      <alignment horizontal="right" vertical="center" indent="1"/>
    </xf>
    <xf numFmtId="0" fontId="0" fillId="0" borderId="0" xfId="0" applyAlignment="1">
      <alignment horizontal="right" vertical="center" indent="1"/>
    </xf>
    <xf numFmtId="0" fontId="6" fillId="0" borderId="0" xfId="0" applyFont="1" applyAlignment="1">
      <alignment horizontal="right"/>
    </xf>
    <xf numFmtId="0" fontId="6" fillId="0" borderId="0" xfId="0" applyFont="1" applyAlignment="1">
      <alignment horizontal="distributed" vertical="center"/>
    </xf>
    <xf numFmtId="0" fontId="10" fillId="2" borderId="0" xfId="1" applyFont="1" applyFill="1" applyBorder="1" applyAlignment="1">
      <alignment horizontal="left" vertical="center"/>
    </xf>
    <xf numFmtId="180" fontId="13" fillId="0" borderId="1" xfId="0" applyNumberFormat="1" applyFont="1" applyFill="1" applyBorder="1" applyAlignment="1" applyProtection="1">
      <alignment horizontal="left" vertical="center" indent="1" shrinkToFit="1"/>
      <protection locked="0"/>
    </xf>
    <xf numFmtId="0" fontId="10" fillId="0" borderId="7" xfId="1" applyFont="1" applyFill="1" applyBorder="1" applyAlignment="1" applyProtection="1">
      <alignment horizontal="left" vertical="center" indent="1" shrinkToFit="1"/>
      <protection locked="0"/>
    </xf>
    <xf numFmtId="0" fontId="10" fillId="2" borderId="0" xfId="1" applyFont="1" applyFill="1" applyAlignment="1">
      <alignment horizontal="left" vertical="center" indent="1"/>
    </xf>
    <xf numFmtId="0" fontId="10" fillId="2" borderId="0" xfId="1" applyFont="1" applyFill="1" applyAlignment="1">
      <alignment horizontal="left" vertical="center"/>
    </xf>
    <xf numFmtId="176" fontId="10" fillId="3" borderId="1" xfId="1" applyNumberFormat="1" applyFont="1" applyFill="1" applyBorder="1" applyAlignment="1" applyProtection="1">
      <alignment horizontal="left" vertical="center" indent="1"/>
      <protection locked="0"/>
    </xf>
    <xf numFmtId="176" fontId="10" fillId="3" borderId="2" xfId="1" applyNumberFormat="1" applyFont="1" applyFill="1" applyBorder="1" applyAlignment="1" applyProtection="1">
      <alignment horizontal="left" vertical="center" indent="1"/>
      <protection locked="0"/>
    </xf>
    <xf numFmtId="176" fontId="10" fillId="3" borderId="4" xfId="1" applyNumberFormat="1" applyFont="1" applyFill="1" applyBorder="1" applyAlignment="1" applyProtection="1">
      <alignment horizontal="left" vertical="center" indent="1"/>
      <protection locked="0"/>
    </xf>
    <xf numFmtId="0" fontId="10" fillId="0" borderId="1" xfId="1" applyFont="1" applyFill="1" applyBorder="1" applyAlignment="1" applyProtection="1">
      <alignment horizontal="left" vertical="center" wrapText="1" indent="1"/>
      <protection locked="0"/>
    </xf>
    <xf numFmtId="0" fontId="10" fillId="0" borderId="2" xfId="1" applyFont="1" applyFill="1" applyBorder="1" applyAlignment="1" applyProtection="1">
      <alignment horizontal="left" vertical="center" wrapText="1" indent="1"/>
      <protection locked="0"/>
    </xf>
    <xf numFmtId="0" fontId="10" fillId="0" borderId="4" xfId="1" applyFont="1" applyFill="1" applyBorder="1" applyAlignment="1" applyProtection="1">
      <alignment horizontal="left" vertical="center" wrapText="1" indent="1"/>
      <protection locked="0"/>
    </xf>
    <xf numFmtId="0" fontId="9" fillId="2" borderId="3" xfId="1" applyFont="1" applyFill="1" applyBorder="1" applyAlignment="1">
      <alignment vertical="center" shrinkToFit="1"/>
    </xf>
    <xf numFmtId="0" fontId="0" fillId="0" borderId="3" xfId="0" applyBorder="1" applyAlignment="1">
      <alignment vertical="center" shrinkToFit="1"/>
    </xf>
    <xf numFmtId="0" fontId="12" fillId="0" borderId="5" xfId="0" applyFont="1" applyBorder="1" applyAlignment="1">
      <alignment vertical="center" shrinkToFit="1"/>
    </xf>
    <xf numFmtId="0" fontId="0" fillId="0" borderId="6" xfId="0" applyBorder="1" applyAlignment="1">
      <alignment vertical="center" shrinkToFit="1"/>
    </xf>
    <xf numFmtId="177" fontId="12" fillId="0" borderId="5" xfId="0" applyNumberFormat="1" applyFont="1" applyBorder="1" applyAlignment="1">
      <alignment vertical="center" shrinkToFit="1"/>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distributed" indent="7"/>
    </xf>
    <xf numFmtId="0" fontId="0" fillId="0" borderId="0" xfId="0" applyAlignment="1">
      <alignment horizontal="distributed" vertical="center" indent="7"/>
    </xf>
    <xf numFmtId="178" fontId="12" fillId="0" borderId="5" xfId="0" applyNumberFormat="1" applyFont="1" applyBorder="1" applyAlignment="1">
      <alignment vertical="center" shrinkToFit="1"/>
    </xf>
    <xf numFmtId="178" fontId="0" fillId="0" borderId="6" xfId="0" applyNumberFormat="1" applyBorder="1" applyAlignment="1">
      <alignment vertical="center" shrinkToFit="1"/>
    </xf>
    <xf numFmtId="176" fontId="12" fillId="0" borderId="0" xfId="0" applyNumberFormat="1" applyFont="1" applyAlignment="1">
      <alignment horizontal="right"/>
    </xf>
    <xf numFmtId="0" fontId="7" fillId="0" borderId="0" xfId="0" applyFont="1" applyAlignment="1">
      <alignment vertical="center"/>
    </xf>
    <xf numFmtId="0" fontId="12" fillId="0" borderId="0" xfId="0" applyFont="1" applyAlignment="1">
      <alignment vertical="center" shrinkToFit="1"/>
    </xf>
    <xf numFmtId="0" fontId="0" fillId="0" borderId="0" xfId="0" applyAlignment="1">
      <alignment vertical="center" shrinkToFit="1"/>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0" xfId="0" applyFont="1" applyFill="1" applyAlignment="1">
      <alignment vertical="top" wrapText="1"/>
    </xf>
    <xf numFmtId="0" fontId="6" fillId="0" borderId="0" xfId="0" applyFont="1" applyFill="1" applyAlignment="1">
      <alignment vertical="top"/>
    </xf>
    <xf numFmtId="0" fontId="6" fillId="0" borderId="0" xfId="0" applyFont="1" applyAlignment="1">
      <alignment horizontal="distributed" indent="6"/>
    </xf>
    <xf numFmtId="0" fontId="0" fillId="0" borderId="0" xfId="0" applyAlignment="1">
      <alignment horizontal="distributed" vertical="center" indent="6"/>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6" fillId="0" borderId="14" xfId="0" applyFont="1" applyBorder="1" applyAlignment="1">
      <alignment horizontal="distributed" vertical="center" wrapText="1"/>
    </xf>
    <xf numFmtId="0" fontId="11" fillId="0" borderId="16" xfId="0" applyFont="1" applyBorder="1" applyAlignment="1">
      <alignment horizontal="distributed" vertical="center" wrapText="1"/>
    </xf>
    <xf numFmtId="0" fontId="11" fillId="0" borderId="15" xfId="0" applyFont="1" applyBorder="1" applyAlignment="1">
      <alignment horizontal="distributed" vertical="center" wrapText="1"/>
    </xf>
    <xf numFmtId="0" fontId="12" fillId="0" borderId="0" xfId="0" applyFont="1" applyAlignment="1">
      <alignment horizontal="left" vertical="distributed" wrapText="1"/>
    </xf>
    <xf numFmtId="0" fontId="6" fillId="0" borderId="0" xfId="0" applyFont="1" applyAlignment="1">
      <alignment vertical="justify" wrapText="1"/>
    </xf>
    <xf numFmtId="0" fontId="6" fillId="0" borderId="0" xfId="0" applyFont="1" applyAlignment="1">
      <alignment vertical="justify"/>
    </xf>
    <xf numFmtId="0" fontId="7" fillId="0" borderId="0" xfId="0" applyFont="1" applyAlignment="1">
      <alignment vertical="center" shrinkToFit="1"/>
    </xf>
    <xf numFmtId="0" fontId="12" fillId="0" borderId="5" xfId="0" applyFont="1" applyBorder="1" applyAlignment="1">
      <alignment horizontal="left" vertical="center" wrapText="1"/>
    </xf>
    <xf numFmtId="0" fontId="0" fillId="0" borderId="6" xfId="0" applyBorder="1" applyAlignment="1">
      <alignment horizontal="left" vertical="center" wrapText="1"/>
    </xf>
    <xf numFmtId="0" fontId="12" fillId="0" borderId="5" xfId="0" applyFont="1" applyBorder="1" applyAlignment="1">
      <alignment horizontal="left" vertical="center" shrinkToFit="1"/>
    </xf>
    <xf numFmtId="0" fontId="0" fillId="0" borderId="6" xfId="0" applyBorder="1" applyAlignment="1">
      <alignment horizontal="left" vertical="center" shrinkToFit="1"/>
    </xf>
    <xf numFmtId="0" fontId="6"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distributed" indent="7"/>
    </xf>
    <xf numFmtId="0" fontId="5" fillId="0" borderId="6" xfId="0" applyFont="1" applyBorder="1" applyAlignment="1">
      <alignment horizontal="distributed" vertical="center"/>
    </xf>
    <xf numFmtId="0" fontId="6" fillId="0" borderId="0" xfId="0" applyFont="1" applyAlignment="1">
      <alignment horizontal="right" vertical="center" indent="1"/>
    </xf>
    <xf numFmtId="0" fontId="0" fillId="0" borderId="0" xfId="0" applyAlignment="1">
      <alignment horizontal="right" vertical="center" indent="1"/>
    </xf>
    <xf numFmtId="0" fontId="0" fillId="0" borderId="15" xfId="0" applyBorder="1" applyAlignment="1">
      <alignment horizontal="distributed" vertical="center" wrapText="1"/>
    </xf>
    <xf numFmtId="0" fontId="0" fillId="0" borderId="6" xfId="0" applyBorder="1" applyAlignment="1">
      <alignment horizontal="distributed" vertical="center"/>
    </xf>
    <xf numFmtId="0" fontId="6" fillId="0" borderId="0" xfId="0" applyFont="1" applyAlignment="1">
      <alignment horizontal="right" vertical="center" wrapText="1" indent="1"/>
    </xf>
    <xf numFmtId="0" fontId="9" fillId="0" borderId="0" xfId="0" applyFont="1" applyAlignment="1">
      <alignment vertical="justify" wrapText="1"/>
    </xf>
    <xf numFmtId="0" fontId="9" fillId="0" borderId="0" xfId="0" applyFont="1" applyAlignment="1">
      <alignment vertical="justify"/>
    </xf>
    <xf numFmtId="0" fontId="9" fillId="0" borderId="0" xfId="0" applyFont="1" applyAlignment="1">
      <alignment horizontal="distributed" indent="8"/>
    </xf>
    <xf numFmtId="0" fontId="0" fillId="0" borderId="0" xfId="0" applyAlignment="1">
      <alignment horizontal="distributed" indent="8"/>
    </xf>
    <xf numFmtId="0" fontId="6" fillId="0" borderId="0" xfId="0" applyFont="1" applyAlignment="1">
      <alignment horizontal="distributed" indent="8"/>
    </xf>
    <xf numFmtId="0" fontId="6" fillId="0" borderId="0" xfId="0" applyFont="1" applyAlignment="1">
      <alignment horizontal="left" vertical="justify" wrapText="1"/>
    </xf>
    <xf numFmtId="0" fontId="6" fillId="0" borderId="5" xfId="0" applyFont="1" applyBorder="1" applyAlignment="1">
      <alignment horizontal="left" vertical="center" wrapText="1"/>
    </xf>
    <xf numFmtId="0" fontId="10" fillId="2" borderId="0" xfId="1" applyFont="1" applyFill="1" applyAlignment="1">
      <alignment horizontal="left" vertical="top" indent="2"/>
    </xf>
    <xf numFmtId="0" fontId="10" fillId="4" borderId="7" xfId="1" applyFont="1" applyFill="1" applyBorder="1" applyAlignment="1" applyProtection="1">
      <alignment horizontal="center" vertical="center" shrinkToFit="1"/>
      <protection locked="0"/>
    </xf>
    <xf numFmtId="0" fontId="10" fillId="2" borderId="13" xfId="1" applyFont="1" applyFill="1" applyBorder="1" applyAlignment="1">
      <alignment horizontal="left" vertical="center" wrapText="1" indent="1"/>
    </xf>
    <xf numFmtId="0" fontId="0" fillId="0" borderId="0" xfId="0" applyAlignment="1">
      <alignment horizontal="left" vertical="center" wrapText="1" indent="1"/>
    </xf>
    <xf numFmtId="0" fontId="10" fillId="2" borderId="0" xfId="1" applyFont="1" applyFill="1" applyAlignment="1">
      <alignment horizontal="left" vertical="center" indent="2"/>
    </xf>
    <xf numFmtId="0" fontId="10" fillId="2" borderId="13" xfId="1" applyFont="1" applyFill="1" applyBorder="1" applyAlignment="1">
      <alignment horizontal="left" vertical="center" indent="1"/>
    </xf>
  </cellXfs>
  <cellStyles count="3">
    <cellStyle name="標準" xfId="0" builtinId="0"/>
    <cellStyle name="標準 2" xfId="1"/>
    <cellStyle name="標準 2 2" xfId="2"/>
  </cellStyles>
  <dxfs count="26">
    <dxf>
      <fill>
        <patternFill patternType="none">
          <bgColor auto="1"/>
        </patternFill>
      </fill>
    </dxf>
    <dxf>
      <fill>
        <patternFill patternType="none">
          <bgColor auto="1"/>
        </patternFill>
      </fill>
    </dxf>
    <dxf>
      <fill>
        <patternFill patternType="none">
          <bgColor auto="1"/>
        </patternFill>
      </fill>
    </dxf>
    <dxf>
      <font>
        <strike/>
      </font>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hyperlink" Target="#&#39442;&#38899;&#12539;&#25391;&#21205;&#12398;&#21029;"/></Relationships>
</file>

<file path=xl/drawings/_rels/drawing3.xml.rels><?xml version="1.0" encoding="UTF-8" standalone="yes"?>
<Relationships xmlns="http://schemas.openxmlformats.org/package/2006/relationships"><Relationship Id="rId1" Type="http://schemas.openxmlformats.org/officeDocument/2006/relationships/hyperlink" Target="#&#39442;&#38899;&#12539;&#25391;&#21205;&#12398;&#21029;"/></Relationships>
</file>

<file path=xl/drawings/_rels/drawing4.xml.rels><?xml version="1.0" encoding="UTF-8" standalone="yes"?>
<Relationships xmlns="http://schemas.openxmlformats.org/package/2006/relationships"><Relationship Id="rId1" Type="http://schemas.openxmlformats.org/officeDocument/2006/relationships/hyperlink" Target="#&#39442;&#38899;&#12539;&#25391;&#21205;&#12398;&#21029;"/></Relationships>
</file>

<file path=xl/drawings/_rels/drawing5.xml.rels><?xml version="1.0" encoding="UTF-8" standalone="yes"?>
<Relationships xmlns="http://schemas.openxmlformats.org/package/2006/relationships"><Relationship Id="rId1" Type="http://schemas.openxmlformats.org/officeDocument/2006/relationships/hyperlink" Target="#&#39442;&#38899;&#12539;&#25391;&#21205;&#12398;&#21029;"/></Relationships>
</file>

<file path=xl/drawings/_rels/drawing6.xml.rels><?xml version="1.0" encoding="UTF-8" standalone="yes"?>
<Relationships xmlns="http://schemas.openxmlformats.org/package/2006/relationships"><Relationship Id="rId1" Type="http://schemas.openxmlformats.org/officeDocument/2006/relationships/hyperlink" Target="#&#39442;&#38899;&#12539;&#25391;&#21205;&#12398;&#21029;"/></Relationships>
</file>

<file path=xl/drawings/drawing1.xml><?xml version="1.0" encoding="utf-8"?>
<xdr:wsDr xmlns:xdr="http://schemas.openxmlformats.org/drawingml/2006/spreadsheetDrawing" xmlns:a="http://schemas.openxmlformats.org/drawingml/2006/main">
  <xdr:twoCellAnchor>
    <xdr:from>
      <xdr:col>7</xdr:col>
      <xdr:colOff>14288</xdr:colOff>
      <xdr:row>6</xdr:row>
      <xdr:rowOff>0</xdr:rowOff>
    </xdr:from>
    <xdr:to>
      <xdr:col>9</xdr:col>
      <xdr:colOff>0</xdr:colOff>
      <xdr:row>8</xdr:row>
      <xdr:rowOff>0</xdr:rowOff>
    </xdr:to>
    <xdr:sp macro="" textlink="">
      <xdr:nvSpPr>
        <xdr:cNvPr id="14" name="左矢印吹き出し 13"/>
        <xdr:cNvSpPr/>
      </xdr:nvSpPr>
      <xdr:spPr>
        <a:xfrm>
          <a:off x="8943976" y="1700213"/>
          <a:ext cx="3919537" cy="757237"/>
        </a:xfrm>
        <a:prstGeom prst="leftArrowCallout">
          <a:avLst>
            <a:gd name="adj1" fmla="val 25000"/>
            <a:gd name="adj2" fmla="val 23734"/>
            <a:gd name="adj3" fmla="val 36146"/>
            <a:gd name="adj4" fmla="val 93017"/>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提出した日付を記入してください。</a:t>
          </a:r>
          <a:endParaRPr lang="en-US" altLang="ja-JP">
            <a:effectLst/>
          </a:endParaRPr>
        </a:p>
        <a:p>
          <a:r>
            <a:rPr lang="ja-JP" altLang="en-US">
              <a:effectLst/>
            </a:rPr>
            <a:t>受理の日付は郵送の場合余裕をもって送付ください。</a:t>
          </a:r>
          <a:endParaRPr lang="en-US" altLang="ja-JP">
            <a:effectLst/>
          </a:endParaRPr>
        </a:p>
        <a:p>
          <a:r>
            <a:rPr lang="ja-JP" altLang="en-US">
              <a:effectLst/>
            </a:rPr>
            <a:t>休日特に年末年始と連休には気を付けてください。</a:t>
          </a:r>
          <a:endParaRPr lang="ja-JP" altLang="ja-JP">
            <a:effectLst/>
          </a:endParaRPr>
        </a:p>
      </xdr:txBody>
    </xdr:sp>
    <xdr:clientData/>
  </xdr:twoCellAnchor>
  <xdr:twoCellAnchor>
    <xdr:from>
      <xdr:col>6</xdr:col>
      <xdr:colOff>247649</xdr:colOff>
      <xdr:row>13</xdr:row>
      <xdr:rowOff>76200</xdr:rowOff>
    </xdr:from>
    <xdr:to>
      <xdr:col>9</xdr:col>
      <xdr:colOff>0</xdr:colOff>
      <xdr:row>15</xdr:row>
      <xdr:rowOff>76200</xdr:rowOff>
    </xdr:to>
    <xdr:sp macro="" textlink="">
      <xdr:nvSpPr>
        <xdr:cNvPr id="13" name="左矢印吹き出し 12"/>
        <xdr:cNvSpPr/>
      </xdr:nvSpPr>
      <xdr:spPr>
        <a:xfrm>
          <a:off x="9015412" y="4305300"/>
          <a:ext cx="3767138" cy="504825"/>
        </a:xfrm>
        <a:prstGeom prst="leftArrowCallout">
          <a:avLst>
            <a:gd name="adj1" fmla="val 25000"/>
            <a:gd name="adj2" fmla="val 23734"/>
            <a:gd name="adj3" fmla="val 51586"/>
            <a:gd name="adj4" fmla="val 95713"/>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新築の場合は仮称でも受け付けますが、</a:t>
          </a:r>
          <a:endParaRPr lang="en-US" altLang="ja-JP">
            <a:effectLst/>
          </a:endParaRPr>
        </a:p>
        <a:p>
          <a:r>
            <a:rPr lang="ja-JP" altLang="en-US">
              <a:effectLst/>
            </a:rPr>
            <a:t>竣工時に氏名等変更届出書を提出します。</a:t>
          </a:r>
          <a:endParaRPr lang="ja-JP" altLang="ja-JP">
            <a:effectLst/>
          </a:endParaRPr>
        </a:p>
      </xdr:txBody>
    </xdr:sp>
    <xdr:clientData/>
  </xdr:twoCellAnchor>
  <xdr:twoCellAnchor>
    <xdr:from>
      <xdr:col>7</xdr:col>
      <xdr:colOff>4762</xdr:colOff>
      <xdr:row>15</xdr:row>
      <xdr:rowOff>247651</xdr:rowOff>
    </xdr:from>
    <xdr:to>
      <xdr:col>9</xdr:col>
      <xdr:colOff>0</xdr:colOff>
      <xdr:row>19</xdr:row>
      <xdr:rowOff>0</xdr:rowOff>
    </xdr:to>
    <xdr:sp macro="" textlink="">
      <xdr:nvSpPr>
        <xdr:cNvPr id="20" name="左矢印吹き出し 19"/>
        <xdr:cNvSpPr/>
      </xdr:nvSpPr>
      <xdr:spPr>
        <a:xfrm>
          <a:off x="9034462" y="4981576"/>
          <a:ext cx="3748088" cy="766762"/>
        </a:xfrm>
        <a:prstGeom prst="leftArrowCallout">
          <a:avLst>
            <a:gd name="adj1" fmla="val 25000"/>
            <a:gd name="adj2" fmla="val 23734"/>
            <a:gd name="adj3" fmla="val 34290"/>
            <a:gd name="adj4" fmla="val 95750"/>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住居表示で記載するようにできています</a:t>
          </a:r>
          <a:endParaRPr lang="en-US" altLang="ja-JP">
            <a:effectLst/>
          </a:endParaRPr>
        </a:p>
        <a:p>
          <a:r>
            <a:rPr lang="ja-JP" altLang="en-US">
              <a:effectLst/>
            </a:rPr>
            <a:t>新築の場合は住居番で止めておき、竣工時に</a:t>
          </a:r>
          <a:endParaRPr lang="en-US" altLang="ja-JP">
            <a:effectLst/>
          </a:endParaRPr>
        </a:p>
        <a:p>
          <a:r>
            <a:rPr lang="ja-JP" altLang="en-US">
              <a:effectLst/>
            </a:rPr>
            <a:t>氏名等変更届出書を提出してください。</a:t>
          </a:r>
          <a:endParaRPr lang="ja-JP" altLang="ja-JP">
            <a:effectLst/>
          </a:endParaRPr>
        </a:p>
      </xdr:txBody>
    </xdr:sp>
    <xdr:clientData/>
  </xdr:twoCellAnchor>
  <xdr:twoCellAnchor>
    <xdr:from>
      <xdr:col>7</xdr:col>
      <xdr:colOff>0</xdr:colOff>
      <xdr:row>3</xdr:row>
      <xdr:rowOff>157163</xdr:rowOff>
    </xdr:from>
    <xdr:to>
      <xdr:col>9</xdr:col>
      <xdr:colOff>0</xdr:colOff>
      <xdr:row>5</xdr:row>
      <xdr:rowOff>157163</xdr:rowOff>
    </xdr:to>
    <xdr:sp macro="" textlink="">
      <xdr:nvSpPr>
        <xdr:cNvPr id="27" name="左矢印吹き出し 26"/>
        <xdr:cNvSpPr/>
      </xdr:nvSpPr>
      <xdr:spPr>
        <a:xfrm>
          <a:off x="9029700" y="1100138"/>
          <a:ext cx="3933825" cy="504825"/>
        </a:xfrm>
        <a:prstGeom prst="leftArrowCallout">
          <a:avLst>
            <a:gd name="adj1" fmla="val 36321"/>
            <a:gd name="adj2" fmla="val 23734"/>
            <a:gd name="adj3" fmla="val 52530"/>
            <a:gd name="adj4" fmla="val 95704"/>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最初に施設の対象が騒音規制法か振動規制法かを</a:t>
          </a:r>
          <a:endParaRPr lang="en-US" altLang="ja-JP">
            <a:effectLst/>
          </a:endParaRPr>
        </a:p>
        <a:p>
          <a:r>
            <a:rPr lang="ja-JP" altLang="en-US">
              <a:effectLst/>
            </a:rPr>
            <a:t>選択してください。</a:t>
          </a:r>
          <a:endParaRPr lang="en-US" altLang="ja-JP">
            <a:effectLst/>
          </a:endParaRPr>
        </a:p>
      </xdr:txBody>
    </xdr:sp>
    <xdr:clientData/>
  </xdr:twoCellAnchor>
  <xdr:twoCellAnchor>
    <xdr:from>
      <xdr:col>7</xdr:col>
      <xdr:colOff>0</xdr:colOff>
      <xdr:row>8</xdr:row>
      <xdr:rowOff>157163</xdr:rowOff>
    </xdr:from>
    <xdr:to>
      <xdr:col>9</xdr:col>
      <xdr:colOff>0</xdr:colOff>
      <xdr:row>10</xdr:row>
      <xdr:rowOff>319088</xdr:rowOff>
    </xdr:to>
    <xdr:sp macro="" textlink="">
      <xdr:nvSpPr>
        <xdr:cNvPr id="24" name="左矢印吹き出し 23"/>
        <xdr:cNvSpPr/>
      </xdr:nvSpPr>
      <xdr:spPr>
        <a:xfrm>
          <a:off x="9029700" y="1857376"/>
          <a:ext cx="3752850" cy="666750"/>
        </a:xfrm>
        <a:prstGeom prst="leftArrowCallout">
          <a:avLst>
            <a:gd name="adj1" fmla="val 25000"/>
            <a:gd name="adj2" fmla="val 23734"/>
            <a:gd name="adj3" fmla="val 40707"/>
            <a:gd name="adj4" fmla="val 95603"/>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変更・承継の場合は、変更・承継後の住所氏名を入力してください。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代表者印は</a:t>
          </a:r>
          <a:r>
            <a:rPr kumimoji="1" lang="ja-JP" altLang="ja-JP" sz="1100">
              <a:solidFill>
                <a:srgbClr val="FF0000"/>
              </a:solidFill>
              <a:effectLst/>
              <a:latin typeface="+mn-lt"/>
              <a:ea typeface="+mn-ea"/>
              <a:cs typeface="+mn-cs"/>
            </a:rPr>
            <a:t>不要</a:t>
          </a:r>
          <a:endParaRPr lang="ja-JP" altLang="ja-JP">
            <a:solidFill>
              <a:srgbClr val="FF0000"/>
            </a:solidFill>
            <a:effectLst/>
          </a:endParaRPr>
        </a:p>
      </xdr:txBody>
    </xdr:sp>
    <xdr:clientData/>
  </xdr:twoCellAnchor>
  <xdr:twoCellAnchor>
    <xdr:from>
      <xdr:col>7</xdr:col>
      <xdr:colOff>1</xdr:colOff>
      <xdr:row>11</xdr:row>
      <xdr:rowOff>0</xdr:rowOff>
    </xdr:from>
    <xdr:to>
      <xdr:col>9</xdr:col>
      <xdr:colOff>0</xdr:colOff>
      <xdr:row>11</xdr:row>
      <xdr:rowOff>500062</xdr:rowOff>
    </xdr:to>
    <xdr:sp macro="" textlink="">
      <xdr:nvSpPr>
        <xdr:cNvPr id="28" name="左矢印吹き出し 27"/>
        <xdr:cNvSpPr/>
      </xdr:nvSpPr>
      <xdr:spPr>
        <a:xfrm>
          <a:off x="8929689" y="3724275"/>
          <a:ext cx="3933824" cy="500062"/>
        </a:xfrm>
        <a:prstGeom prst="leftArrowCallout">
          <a:avLst>
            <a:gd name="adj1" fmla="val 25000"/>
            <a:gd name="adj2" fmla="val 23734"/>
            <a:gd name="adj3" fmla="val 49377"/>
            <a:gd name="adj4" fmla="val 95981"/>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法人にあっては、会社名、役職、代表者氏名</a:t>
          </a:r>
        </a:p>
      </xdr:txBody>
    </xdr:sp>
    <xdr:clientData/>
  </xdr:twoCellAnchor>
  <xdr:twoCellAnchor>
    <xdr:from>
      <xdr:col>7</xdr:col>
      <xdr:colOff>0</xdr:colOff>
      <xdr:row>19</xdr:row>
      <xdr:rowOff>254307</xdr:rowOff>
    </xdr:from>
    <xdr:to>
      <xdr:col>8</xdr:col>
      <xdr:colOff>3671286</xdr:colOff>
      <xdr:row>23</xdr:row>
      <xdr:rowOff>254306</xdr:rowOff>
    </xdr:to>
    <xdr:sp macro="" textlink="">
      <xdr:nvSpPr>
        <xdr:cNvPr id="9" name="左矢印吹き出し 8"/>
        <xdr:cNvSpPr/>
      </xdr:nvSpPr>
      <xdr:spPr>
        <a:xfrm>
          <a:off x="8986838" y="17866032"/>
          <a:ext cx="3933223" cy="1262062"/>
        </a:xfrm>
        <a:prstGeom prst="leftArrowCallout">
          <a:avLst>
            <a:gd name="adj1" fmla="val 25000"/>
            <a:gd name="adj2" fmla="val 23734"/>
            <a:gd name="adj3" fmla="val 14084"/>
            <a:gd name="adj4" fmla="val 96021"/>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図面、表等を利用してください。</a:t>
          </a:r>
          <a:endParaRPr lang="en-US" altLang="ja-JP">
            <a:effectLst/>
          </a:endParaRPr>
        </a:p>
        <a:p>
          <a:r>
            <a:rPr lang="ja-JP" altLang="en-US">
              <a:effectLst/>
            </a:rPr>
            <a:t>各届出書の欄外の追記を確認してください。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0</xdr:colOff>
      <xdr:row>1</xdr:row>
      <xdr:rowOff>0</xdr:rowOff>
    </xdr:from>
    <xdr:ext cx="5691188" cy="1621450"/>
    <xdr:sp macro="" textlink="">
      <xdr:nvSpPr>
        <xdr:cNvPr id="2" name="テキスト ボックス 1">
          <a:hlinkClick xmlns:r="http://schemas.openxmlformats.org/officeDocument/2006/relationships" r:id="rId1"/>
        </xdr:cNvPr>
        <xdr:cNvSpPr txBox="1"/>
      </xdr:nvSpPr>
      <xdr:spPr>
        <a:xfrm>
          <a:off x="6386513" y="157163"/>
          <a:ext cx="5691188"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100">
              <a:solidFill>
                <a:schemeClr val="dk1"/>
              </a:solidFill>
              <a:effectLst/>
              <a:latin typeface="+mn-lt"/>
              <a:ea typeface="+mn-ea"/>
              <a:cs typeface="+mn-cs"/>
            </a:rPr>
            <a:t>このシートは記入できません</a:t>
          </a:r>
          <a:endParaRPr lang="ja-JP" altLang="ja-JP" sz="2100">
            <a:effectLst/>
          </a:endParaRPr>
        </a:p>
        <a:p>
          <a:pPr algn="ctr"/>
          <a:r>
            <a:rPr kumimoji="1" lang="ja-JP" altLang="ja-JP" sz="2100">
              <a:solidFill>
                <a:schemeClr val="dk1"/>
              </a:solidFill>
              <a:effectLst/>
              <a:latin typeface="+mn-lt"/>
              <a:ea typeface="+mn-ea"/>
              <a:cs typeface="+mn-cs"/>
            </a:rPr>
            <a:t>記入は入力シートにお願いします</a:t>
          </a:r>
          <a:endParaRPr lang="ja-JP" altLang="ja-JP" sz="2100">
            <a:effectLst/>
          </a:endParaRPr>
        </a:p>
        <a:p>
          <a:pPr algn="ctr"/>
          <a:r>
            <a:rPr kumimoji="1" lang="ja-JP" altLang="en-US" sz="2100">
              <a:solidFill>
                <a:schemeClr val="dk1"/>
              </a:solidFill>
              <a:effectLst/>
              <a:latin typeface="+mn-lt"/>
              <a:ea typeface="+mn-ea"/>
              <a:cs typeface="+mn-cs"/>
            </a:rPr>
            <a:t>こちらを</a:t>
          </a:r>
          <a:r>
            <a:rPr kumimoji="1" lang="ja-JP" altLang="ja-JP" sz="2100">
              <a:solidFill>
                <a:schemeClr val="dk1"/>
              </a:solidFill>
              <a:effectLst/>
              <a:latin typeface="+mn-lt"/>
              <a:ea typeface="+mn-ea"/>
              <a:cs typeface="+mn-cs"/>
            </a:rPr>
            <a:t>クリックすると</a:t>
          </a:r>
          <a:r>
            <a:rPr kumimoji="1" lang="ja-JP" altLang="en-US" sz="2100">
              <a:solidFill>
                <a:schemeClr val="dk1"/>
              </a:solidFill>
              <a:effectLst/>
              <a:latin typeface="+mn-lt"/>
              <a:ea typeface="+mn-ea"/>
              <a:cs typeface="+mn-cs"/>
            </a:rPr>
            <a:t>入力シートにジャンプします</a:t>
          </a:r>
          <a:endParaRPr lang="ja-JP" altLang="ja-JP" sz="21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0</xdr:colOff>
      <xdr:row>1</xdr:row>
      <xdr:rowOff>0</xdr:rowOff>
    </xdr:from>
    <xdr:ext cx="5691188" cy="1621450"/>
    <xdr:sp macro="" textlink="">
      <xdr:nvSpPr>
        <xdr:cNvPr id="2" name="テキスト ボックス 1">
          <a:hlinkClick xmlns:r="http://schemas.openxmlformats.org/officeDocument/2006/relationships" r:id="rId1"/>
        </xdr:cNvPr>
        <xdr:cNvSpPr txBox="1"/>
      </xdr:nvSpPr>
      <xdr:spPr>
        <a:xfrm>
          <a:off x="6415088" y="157163"/>
          <a:ext cx="5691188"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100">
              <a:solidFill>
                <a:schemeClr val="dk1"/>
              </a:solidFill>
              <a:effectLst/>
              <a:latin typeface="+mn-lt"/>
              <a:ea typeface="+mn-ea"/>
              <a:cs typeface="+mn-cs"/>
            </a:rPr>
            <a:t>このシートは記入できません</a:t>
          </a:r>
          <a:endParaRPr lang="ja-JP" altLang="ja-JP" sz="2100">
            <a:effectLst/>
          </a:endParaRPr>
        </a:p>
        <a:p>
          <a:pPr algn="ctr"/>
          <a:r>
            <a:rPr kumimoji="1" lang="ja-JP" altLang="ja-JP" sz="2100">
              <a:solidFill>
                <a:schemeClr val="dk1"/>
              </a:solidFill>
              <a:effectLst/>
              <a:latin typeface="+mn-lt"/>
              <a:ea typeface="+mn-ea"/>
              <a:cs typeface="+mn-cs"/>
            </a:rPr>
            <a:t>記入は入力シートにお願いします</a:t>
          </a:r>
          <a:endParaRPr lang="ja-JP" altLang="ja-JP" sz="2100">
            <a:effectLst/>
          </a:endParaRPr>
        </a:p>
        <a:p>
          <a:pPr algn="ctr"/>
          <a:r>
            <a:rPr kumimoji="1" lang="ja-JP" altLang="en-US" sz="2100">
              <a:solidFill>
                <a:schemeClr val="dk1"/>
              </a:solidFill>
              <a:effectLst/>
              <a:latin typeface="+mn-lt"/>
              <a:ea typeface="+mn-ea"/>
              <a:cs typeface="+mn-cs"/>
            </a:rPr>
            <a:t>こちらを</a:t>
          </a:r>
          <a:r>
            <a:rPr kumimoji="1" lang="ja-JP" altLang="ja-JP" sz="2100">
              <a:solidFill>
                <a:schemeClr val="dk1"/>
              </a:solidFill>
              <a:effectLst/>
              <a:latin typeface="+mn-lt"/>
              <a:ea typeface="+mn-ea"/>
              <a:cs typeface="+mn-cs"/>
            </a:rPr>
            <a:t>クリックすると</a:t>
          </a:r>
          <a:r>
            <a:rPr kumimoji="1" lang="ja-JP" altLang="en-US" sz="2100">
              <a:solidFill>
                <a:schemeClr val="dk1"/>
              </a:solidFill>
              <a:effectLst/>
              <a:latin typeface="+mn-lt"/>
              <a:ea typeface="+mn-ea"/>
              <a:cs typeface="+mn-cs"/>
            </a:rPr>
            <a:t>入力シートにジャンプします</a:t>
          </a:r>
          <a:endParaRPr lang="ja-JP" altLang="ja-JP" sz="2100">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0</xdr:colOff>
      <xdr:row>1</xdr:row>
      <xdr:rowOff>0</xdr:rowOff>
    </xdr:from>
    <xdr:ext cx="5691188" cy="1621450"/>
    <xdr:sp macro="" textlink="">
      <xdr:nvSpPr>
        <xdr:cNvPr id="2" name="テキスト ボックス 1">
          <a:hlinkClick xmlns:r="http://schemas.openxmlformats.org/officeDocument/2006/relationships" r:id="rId1"/>
        </xdr:cNvPr>
        <xdr:cNvSpPr txBox="1"/>
      </xdr:nvSpPr>
      <xdr:spPr>
        <a:xfrm>
          <a:off x="6343650" y="157163"/>
          <a:ext cx="5691188"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100">
              <a:solidFill>
                <a:schemeClr val="dk1"/>
              </a:solidFill>
              <a:effectLst/>
              <a:latin typeface="+mn-lt"/>
              <a:ea typeface="+mn-ea"/>
              <a:cs typeface="+mn-cs"/>
            </a:rPr>
            <a:t>このシートは記入できません</a:t>
          </a:r>
          <a:endParaRPr lang="ja-JP" altLang="ja-JP" sz="2100">
            <a:effectLst/>
          </a:endParaRPr>
        </a:p>
        <a:p>
          <a:pPr algn="ctr"/>
          <a:r>
            <a:rPr kumimoji="1" lang="ja-JP" altLang="ja-JP" sz="2100">
              <a:solidFill>
                <a:schemeClr val="dk1"/>
              </a:solidFill>
              <a:effectLst/>
              <a:latin typeface="+mn-lt"/>
              <a:ea typeface="+mn-ea"/>
              <a:cs typeface="+mn-cs"/>
            </a:rPr>
            <a:t>記入は入力シートにお願いします</a:t>
          </a:r>
          <a:endParaRPr lang="ja-JP" altLang="ja-JP" sz="2100">
            <a:effectLst/>
          </a:endParaRPr>
        </a:p>
        <a:p>
          <a:pPr algn="ctr"/>
          <a:r>
            <a:rPr kumimoji="1" lang="ja-JP" altLang="en-US" sz="2100">
              <a:solidFill>
                <a:schemeClr val="dk1"/>
              </a:solidFill>
              <a:effectLst/>
              <a:latin typeface="+mn-lt"/>
              <a:ea typeface="+mn-ea"/>
              <a:cs typeface="+mn-cs"/>
            </a:rPr>
            <a:t>こちらを</a:t>
          </a:r>
          <a:r>
            <a:rPr kumimoji="1" lang="ja-JP" altLang="ja-JP" sz="2100">
              <a:solidFill>
                <a:schemeClr val="dk1"/>
              </a:solidFill>
              <a:effectLst/>
              <a:latin typeface="+mn-lt"/>
              <a:ea typeface="+mn-ea"/>
              <a:cs typeface="+mn-cs"/>
            </a:rPr>
            <a:t>クリックすると</a:t>
          </a:r>
          <a:r>
            <a:rPr kumimoji="1" lang="ja-JP" altLang="en-US" sz="2100">
              <a:solidFill>
                <a:schemeClr val="dk1"/>
              </a:solidFill>
              <a:effectLst/>
              <a:latin typeface="+mn-lt"/>
              <a:ea typeface="+mn-ea"/>
              <a:cs typeface="+mn-cs"/>
            </a:rPr>
            <a:t>入力シートにジャンプします</a:t>
          </a:r>
          <a:endParaRPr lang="ja-JP" altLang="ja-JP" sz="2100">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0</xdr:colOff>
      <xdr:row>1</xdr:row>
      <xdr:rowOff>0</xdr:rowOff>
    </xdr:from>
    <xdr:ext cx="5691188" cy="1621450"/>
    <xdr:sp macro="" textlink="">
      <xdr:nvSpPr>
        <xdr:cNvPr id="2" name="テキスト ボックス 1">
          <a:hlinkClick xmlns:r="http://schemas.openxmlformats.org/officeDocument/2006/relationships" r:id="rId1"/>
        </xdr:cNvPr>
        <xdr:cNvSpPr txBox="1"/>
      </xdr:nvSpPr>
      <xdr:spPr>
        <a:xfrm>
          <a:off x="7105650" y="157163"/>
          <a:ext cx="5691188"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100">
              <a:solidFill>
                <a:schemeClr val="dk1"/>
              </a:solidFill>
              <a:effectLst/>
              <a:latin typeface="+mn-lt"/>
              <a:ea typeface="+mn-ea"/>
              <a:cs typeface="+mn-cs"/>
            </a:rPr>
            <a:t>このシートは記入できません</a:t>
          </a:r>
          <a:endParaRPr lang="ja-JP" altLang="ja-JP" sz="2100">
            <a:effectLst/>
          </a:endParaRPr>
        </a:p>
        <a:p>
          <a:pPr algn="ctr"/>
          <a:r>
            <a:rPr kumimoji="1" lang="ja-JP" altLang="ja-JP" sz="2100">
              <a:solidFill>
                <a:schemeClr val="dk1"/>
              </a:solidFill>
              <a:effectLst/>
              <a:latin typeface="+mn-lt"/>
              <a:ea typeface="+mn-ea"/>
              <a:cs typeface="+mn-cs"/>
            </a:rPr>
            <a:t>記入は入力シートにお願いします</a:t>
          </a:r>
          <a:endParaRPr lang="ja-JP" altLang="ja-JP" sz="2100">
            <a:effectLst/>
          </a:endParaRPr>
        </a:p>
        <a:p>
          <a:pPr algn="ctr"/>
          <a:r>
            <a:rPr kumimoji="1" lang="ja-JP" altLang="en-US" sz="2100">
              <a:solidFill>
                <a:schemeClr val="dk1"/>
              </a:solidFill>
              <a:effectLst/>
              <a:latin typeface="+mn-lt"/>
              <a:ea typeface="+mn-ea"/>
              <a:cs typeface="+mn-cs"/>
            </a:rPr>
            <a:t>こちらを</a:t>
          </a:r>
          <a:r>
            <a:rPr kumimoji="1" lang="ja-JP" altLang="ja-JP" sz="2100">
              <a:solidFill>
                <a:schemeClr val="dk1"/>
              </a:solidFill>
              <a:effectLst/>
              <a:latin typeface="+mn-lt"/>
              <a:ea typeface="+mn-ea"/>
              <a:cs typeface="+mn-cs"/>
            </a:rPr>
            <a:t>クリックすると</a:t>
          </a:r>
          <a:r>
            <a:rPr kumimoji="1" lang="ja-JP" altLang="en-US" sz="2100">
              <a:solidFill>
                <a:schemeClr val="dk1"/>
              </a:solidFill>
              <a:effectLst/>
              <a:latin typeface="+mn-lt"/>
              <a:ea typeface="+mn-ea"/>
              <a:cs typeface="+mn-cs"/>
            </a:rPr>
            <a:t>入力シートにジャンプします</a:t>
          </a:r>
          <a:endParaRPr lang="ja-JP" altLang="ja-JP" sz="2100">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0</xdr:colOff>
      <xdr:row>1</xdr:row>
      <xdr:rowOff>0</xdr:rowOff>
    </xdr:from>
    <xdr:ext cx="4867275" cy="1621450"/>
    <xdr:sp macro="" textlink="">
      <xdr:nvSpPr>
        <xdr:cNvPr id="2" name="テキスト ボックス 1">
          <a:hlinkClick xmlns:r="http://schemas.openxmlformats.org/officeDocument/2006/relationships" r:id="rId1"/>
        </xdr:cNvPr>
        <xdr:cNvSpPr txBox="1"/>
      </xdr:nvSpPr>
      <xdr:spPr>
        <a:xfrm>
          <a:off x="7653338" y="157163"/>
          <a:ext cx="4867275" cy="16214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1600">
              <a:solidFill>
                <a:schemeClr val="dk1"/>
              </a:solidFill>
              <a:effectLst/>
              <a:latin typeface="+mn-lt"/>
              <a:ea typeface="+mn-ea"/>
              <a:cs typeface="+mn-cs"/>
            </a:rPr>
            <a:t>このシートは記入できません</a:t>
          </a:r>
          <a:endParaRPr lang="ja-JP" altLang="ja-JP" sz="1600">
            <a:effectLst/>
          </a:endParaRPr>
        </a:p>
        <a:p>
          <a:pPr algn="ctr"/>
          <a:r>
            <a:rPr kumimoji="1" lang="ja-JP" altLang="ja-JP" sz="1600">
              <a:solidFill>
                <a:schemeClr val="dk1"/>
              </a:solidFill>
              <a:effectLst/>
              <a:latin typeface="+mn-lt"/>
              <a:ea typeface="+mn-ea"/>
              <a:cs typeface="+mn-cs"/>
            </a:rPr>
            <a:t>記入は入力シートにお願いします</a:t>
          </a:r>
          <a:endParaRPr lang="ja-JP" altLang="ja-JP" sz="1600">
            <a:effectLst/>
          </a:endParaRPr>
        </a:p>
        <a:p>
          <a:pPr algn="ctr"/>
          <a:r>
            <a:rPr kumimoji="1" lang="ja-JP" altLang="en-US" sz="1600">
              <a:solidFill>
                <a:schemeClr val="dk1"/>
              </a:solidFill>
              <a:effectLst/>
              <a:latin typeface="+mn-lt"/>
              <a:ea typeface="+mn-ea"/>
              <a:cs typeface="+mn-cs"/>
            </a:rPr>
            <a:t>こちらを</a:t>
          </a:r>
          <a:r>
            <a:rPr kumimoji="1" lang="ja-JP" altLang="ja-JP" sz="1600">
              <a:solidFill>
                <a:schemeClr val="dk1"/>
              </a:solidFill>
              <a:effectLst/>
              <a:latin typeface="+mn-lt"/>
              <a:ea typeface="+mn-ea"/>
              <a:cs typeface="+mn-cs"/>
            </a:rPr>
            <a:t>クリックすると</a:t>
          </a:r>
          <a:r>
            <a:rPr kumimoji="1" lang="ja-JP" altLang="en-US" sz="1600">
              <a:solidFill>
                <a:schemeClr val="dk1"/>
              </a:solidFill>
              <a:effectLst/>
              <a:latin typeface="+mn-lt"/>
              <a:ea typeface="+mn-ea"/>
              <a:cs typeface="+mn-cs"/>
            </a:rPr>
            <a:t>入力シートにジャンプします</a:t>
          </a:r>
          <a:endParaRPr lang="ja-JP" altLang="ja-JP" sz="160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63"/>
  <sheetViews>
    <sheetView workbookViewId="0">
      <selection activeCell="A23" sqref="A23:XFD27"/>
    </sheetView>
  </sheetViews>
  <sheetFormatPr defaultRowHeight="12.75"/>
  <cols>
    <col min="1" max="1" width="22.15625" style="66" bestFit="1" customWidth="1"/>
    <col min="2" max="2" width="90.578125" style="8" customWidth="1"/>
    <col min="3" max="3" width="8.83984375" style="66"/>
    <col min="4" max="4" width="18.3125" style="2" bestFit="1" customWidth="1"/>
    <col min="5" max="5" width="19.26171875" style="2" bestFit="1" customWidth="1"/>
    <col min="6" max="16384" width="8.83984375" style="2"/>
  </cols>
  <sheetData>
    <row r="1" spans="1:3">
      <c r="A1" s="9" t="s">
        <v>190</v>
      </c>
      <c r="C1" s="2"/>
    </row>
    <row r="2" spans="1:3">
      <c r="A2" s="9" t="s">
        <v>191</v>
      </c>
      <c r="C2" s="2"/>
    </row>
    <row r="3" spans="1:3">
      <c r="A3" s="9" t="s">
        <v>185</v>
      </c>
      <c r="C3" s="2"/>
    </row>
    <row r="4" spans="1:3">
      <c r="A4" s="9" t="s">
        <v>3</v>
      </c>
      <c r="C4" s="2"/>
    </row>
    <row r="5" spans="1:3">
      <c r="A5" s="9" t="s">
        <v>20</v>
      </c>
      <c r="C5" s="2"/>
    </row>
    <row r="6" spans="1:3">
      <c r="A6" s="9" t="s">
        <v>181</v>
      </c>
      <c r="C6" s="2"/>
    </row>
    <row r="7" spans="1:3">
      <c r="A7" s="9" t="s">
        <v>192</v>
      </c>
      <c r="C7" s="2"/>
    </row>
    <row r="8" spans="1:3" s="1" customFormat="1" ht="16.149999999999999">
      <c r="A8" s="10" t="s">
        <v>182</v>
      </c>
      <c r="B8" s="11"/>
    </row>
    <row r="9" spans="1:3" s="1" customFormat="1" ht="16.149999999999999">
      <c r="A9" s="10" t="s">
        <v>19</v>
      </c>
      <c r="B9" s="11"/>
    </row>
    <row r="10" spans="1:3" s="1" customFormat="1" ht="16.149999999999999">
      <c r="A10" s="10" t="s">
        <v>183</v>
      </c>
      <c r="B10" s="11"/>
    </row>
    <row r="11" spans="1:3">
      <c r="A11" s="2"/>
      <c r="C11" s="2"/>
    </row>
    <row r="12" spans="1:3">
      <c r="A12" s="2" t="s">
        <v>4</v>
      </c>
      <c r="C12" s="2"/>
    </row>
    <row r="13" spans="1:3">
      <c r="A13" s="2" t="s">
        <v>5</v>
      </c>
      <c r="B13" s="8" t="s">
        <v>6</v>
      </c>
      <c r="C13" s="2"/>
    </row>
    <row r="14" spans="1:3">
      <c r="A14" s="2" t="s">
        <v>7</v>
      </c>
      <c r="B14" s="8" t="s">
        <v>8</v>
      </c>
      <c r="C14" s="2"/>
    </row>
    <row r="15" spans="1:3">
      <c r="A15" s="2" t="s">
        <v>9</v>
      </c>
      <c r="B15" s="8" t="s">
        <v>10</v>
      </c>
      <c r="C15" s="2"/>
    </row>
    <row r="16" spans="1:3">
      <c r="A16" s="2" t="s">
        <v>184</v>
      </c>
      <c r="B16" s="8" t="s">
        <v>11</v>
      </c>
      <c r="C16" s="2"/>
    </row>
    <row r="17" spans="1:3">
      <c r="A17" s="2" t="s">
        <v>12</v>
      </c>
      <c r="B17" s="8" t="s">
        <v>13</v>
      </c>
      <c r="C17" s="2"/>
    </row>
    <row r="18" spans="1:3">
      <c r="A18" s="2" t="s">
        <v>189</v>
      </c>
      <c r="B18" s="8" t="s">
        <v>188</v>
      </c>
      <c r="C18" s="2"/>
    </row>
    <row r="19" spans="1:3">
      <c r="A19" s="2" t="s">
        <v>186</v>
      </c>
      <c r="B19" s="8" t="s">
        <v>187</v>
      </c>
      <c r="C19" s="2"/>
    </row>
    <row r="20" spans="1:3">
      <c r="A20" s="2"/>
      <c r="C20" s="2"/>
    </row>
    <row r="21" spans="1:3">
      <c r="A21" s="2" t="s">
        <v>18</v>
      </c>
      <c r="C21" s="2"/>
    </row>
    <row r="22" spans="1:3">
      <c r="A22" s="2" t="s">
        <v>14</v>
      </c>
      <c r="B22" s="8" t="s">
        <v>15</v>
      </c>
      <c r="C22" s="2"/>
    </row>
    <row r="23" spans="1:3">
      <c r="A23" s="2" t="s">
        <v>16</v>
      </c>
      <c r="B23" s="8" t="s">
        <v>17</v>
      </c>
      <c r="C23" s="2"/>
    </row>
    <row r="24" spans="1:3">
      <c r="A24" s="2" t="s">
        <v>177</v>
      </c>
      <c r="B24" s="8" t="str">
        <f>"に資料を添えてを提出する。%0a"&amp;届出者氏名&amp;"%0a"&amp;"%0a日中に連絡のつく%0a担 当 者：%0a電話番号："</f>
        <v>に資料を添えてを提出する。%0a届出者氏名を記入してください%0a%0a日中に連絡のつく%0a担 当 者：%0a電話番号：</v>
      </c>
      <c r="C24" s="2"/>
    </row>
    <row r="25" spans="1:3" ht="25.5">
      <c r="A25" s="2" t="s">
        <v>178</v>
      </c>
      <c r="B25" s="8" t="str">
        <f>"をメールで提出するには、こちらをクリックしてください。"&amp;CHAR(10)&amp;"メールが立ち上がるので"</f>
        <v>をメールで提出するには、こちらをクリックしてください。
メールが立ち上がるので</v>
      </c>
      <c r="C25" s="2"/>
    </row>
    <row r="26" spans="1:3" ht="38.25">
      <c r="A26" s="2" t="s">
        <v>179</v>
      </c>
      <c r="B26" s="8" t="str">
        <f>"資料を添付し、送信してください。"&amp;CHAR(10)&amp;"内容について問い合わせることがあります。"&amp;CHAR(10)&amp;"日中連絡のつく担当者と電話番号を記載してください。"</f>
        <v>資料を添付し、送信してください。
内容について問い合わせることがあります。
日中連絡のつく担当者と電話番号を記載してください。</v>
      </c>
      <c r="C26" s="2"/>
    </row>
    <row r="27" spans="1:3">
      <c r="A27" s="2" t="s">
        <v>68</v>
      </c>
      <c r="B27" s="8" t="str">
        <f>町名&amp;丁目&amp;住居番&amp;"番"&amp;住居号&amp;"号"</f>
        <v>選択してください選択してください数値を記入番数値を記入号</v>
      </c>
      <c r="C27" s="2"/>
    </row>
    <row r="28" spans="1:3">
      <c r="A28" s="65" t="s">
        <v>69</v>
      </c>
      <c r="B28" s="11" t="s">
        <v>70</v>
      </c>
      <c r="C28" s="2"/>
    </row>
    <row r="29" spans="1:3">
      <c r="A29" s="65"/>
      <c r="B29" s="11" t="s">
        <v>71</v>
      </c>
      <c r="C29" s="2"/>
    </row>
    <row r="30" spans="1:3">
      <c r="A30" s="65"/>
      <c r="B30" s="11" t="s">
        <v>72</v>
      </c>
      <c r="C30" s="2"/>
    </row>
    <row r="31" spans="1:3">
      <c r="A31" s="65"/>
      <c r="B31" s="11" t="s">
        <v>73</v>
      </c>
      <c r="C31" s="2"/>
    </row>
    <row r="32" spans="1:3">
      <c r="A32" s="65"/>
      <c r="B32" s="11" t="s">
        <v>74</v>
      </c>
      <c r="C32" s="2"/>
    </row>
    <row r="33" spans="1:3">
      <c r="A33" s="65"/>
      <c r="B33" s="11" t="s">
        <v>75</v>
      </c>
      <c r="C33" s="2"/>
    </row>
    <row r="34" spans="1:3">
      <c r="A34" s="65"/>
      <c r="B34" s="11" t="s">
        <v>76</v>
      </c>
      <c r="C34" s="2"/>
    </row>
    <row r="35" spans="1:3">
      <c r="A35" s="65" t="s">
        <v>77</v>
      </c>
      <c r="B35" s="11" t="s">
        <v>70</v>
      </c>
      <c r="C35" s="2"/>
    </row>
    <row r="36" spans="1:3">
      <c r="A36" s="65"/>
      <c r="B36" s="11" t="s">
        <v>71</v>
      </c>
      <c r="C36" s="2"/>
    </row>
    <row r="37" spans="1:3">
      <c r="A37" s="65"/>
      <c r="B37" s="11" t="s">
        <v>72</v>
      </c>
      <c r="C37" s="2"/>
    </row>
    <row r="38" spans="1:3">
      <c r="A38" s="65"/>
      <c r="B38" s="11" t="s">
        <v>73</v>
      </c>
      <c r="C38" s="2"/>
    </row>
    <row r="39" spans="1:3">
      <c r="A39" s="65"/>
      <c r="B39" s="11" t="s">
        <v>74</v>
      </c>
      <c r="C39" s="2"/>
    </row>
    <row r="40" spans="1:3">
      <c r="A40" s="65" t="s">
        <v>78</v>
      </c>
      <c r="B40" s="11" t="s">
        <v>70</v>
      </c>
      <c r="C40" s="2"/>
    </row>
    <row r="41" spans="1:3">
      <c r="A41" s="65"/>
      <c r="B41" s="11" t="s">
        <v>71</v>
      </c>
      <c r="C41" s="2"/>
    </row>
    <row r="42" spans="1:3">
      <c r="A42" s="65"/>
      <c r="B42" s="11" t="s">
        <v>72</v>
      </c>
      <c r="C42" s="2"/>
    </row>
    <row r="43" spans="1:3">
      <c r="A43" s="65"/>
      <c r="B43" s="11" t="s">
        <v>73</v>
      </c>
      <c r="C43" s="2"/>
    </row>
    <row r="44" spans="1:3">
      <c r="A44" s="65" t="s">
        <v>79</v>
      </c>
      <c r="B44" s="11" t="s">
        <v>70</v>
      </c>
      <c r="C44" s="2"/>
    </row>
    <row r="45" spans="1:3">
      <c r="A45" s="65"/>
      <c r="B45" s="11" t="s">
        <v>71</v>
      </c>
      <c r="C45" s="2"/>
    </row>
    <row r="46" spans="1:3">
      <c r="A46" s="65"/>
      <c r="B46" s="11" t="s">
        <v>72</v>
      </c>
      <c r="C46" s="2"/>
    </row>
    <row r="47" spans="1:3">
      <c r="A47" s="65" t="s">
        <v>80</v>
      </c>
      <c r="B47" s="11" t="s">
        <v>70</v>
      </c>
      <c r="C47" s="2"/>
    </row>
    <row r="48" spans="1:3">
      <c r="A48" s="65"/>
      <c r="B48" s="11" t="s">
        <v>71</v>
      </c>
      <c r="C48" s="2"/>
    </row>
    <row r="49" spans="1:3">
      <c r="A49" s="65"/>
      <c r="B49" s="11" t="s">
        <v>72</v>
      </c>
      <c r="C49" s="2"/>
    </row>
    <row r="50" spans="1:3">
      <c r="A50" s="65" t="s">
        <v>81</v>
      </c>
      <c r="B50" s="11" t="s">
        <v>70</v>
      </c>
      <c r="C50" s="2"/>
    </row>
    <row r="51" spans="1:3">
      <c r="A51" s="65"/>
      <c r="B51" s="11" t="s">
        <v>71</v>
      </c>
      <c r="C51" s="2"/>
    </row>
    <row r="52" spans="1:3">
      <c r="A52" s="65"/>
      <c r="B52" s="11" t="s">
        <v>72</v>
      </c>
      <c r="C52" s="2"/>
    </row>
    <row r="53" spans="1:3">
      <c r="A53" s="65"/>
      <c r="B53" s="11" t="s">
        <v>73</v>
      </c>
      <c r="C53" s="2"/>
    </row>
    <row r="54" spans="1:3">
      <c r="A54" s="65" t="s">
        <v>82</v>
      </c>
      <c r="B54" s="11" t="s">
        <v>70</v>
      </c>
      <c r="C54" s="2"/>
    </row>
    <row r="55" spans="1:3">
      <c r="A55" s="65"/>
      <c r="B55" s="11" t="s">
        <v>71</v>
      </c>
      <c r="C55" s="2"/>
    </row>
    <row r="56" spans="1:3">
      <c r="A56" s="65"/>
      <c r="B56" s="11" t="s">
        <v>72</v>
      </c>
      <c r="C56" s="2"/>
    </row>
    <row r="57" spans="1:3">
      <c r="A57" s="65"/>
      <c r="B57" s="11" t="s">
        <v>73</v>
      </c>
      <c r="C57" s="2"/>
    </row>
    <row r="58" spans="1:3">
      <c r="A58" s="65"/>
      <c r="B58" s="11" t="s">
        <v>74</v>
      </c>
      <c r="C58" s="2"/>
    </row>
    <row r="59" spans="1:3">
      <c r="A59" s="65" t="s">
        <v>83</v>
      </c>
      <c r="B59" s="11" t="s">
        <v>70</v>
      </c>
      <c r="C59" s="2"/>
    </row>
    <row r="60" spans="1:3">
      <c r="A60" s="65"/>
      <c r="B60" s="11" t="s">
        <v>71</v>
      </c>
      <c r="C60" s="2"/>
    </row>
    <row r="61" spans="1:3">
      <c r="A61" s="65"/>
      <c r="B61" s="11" t="s">
        <v>72</v>
      </c>
      <c r="C61" s="2"/>
    </row>
    <row r="62" spans="1:3">
      <c r="A62" s="65"/>
      <c r="B62" s="11" t="s">
        <v>73</v>
      </c>
      <c r="C62" s="2"/>
    </row>
    <row r="63" spans="1:3">
      <c r="A63" s="65" t="s">
        <v>84</v>
      </c>
      <c r="B63" s="11" t="s">
        <v>70</v>
      </c>
      <c r="C63" s="2"/>
    </row>
    <row r="64" spans="1:3">
      <c r="A64" s="65"/>
      <c r="B64" s="11" t="s">
        <v>71</v>
      </c>
      <c r="C64" s="2"/>
    </row>
    <row r="65" spans="1:3">
      <c r="A65" s="65"/>
      <c r="B65" s="11" t="s">
        <v>72</v>
      </c>
      <c r="C65" s="2"/>
    </row>
    <row r="66" spans="1:3">
      <c r="A66" s="65"/>
      <c r="B66" s="11" t="s">
        <v>73</v>
      </c>
      <c r="C66" s="2"/>
    </row>
    <row r="67" spans="1:3">
      <c r="A67" s="65"/>
      <c r="B67" s="11" t="s">
        <v>74</v>
      </c>
      <c r="C67" s="2"/>
    </row>
    <row r="68" spans="1:3">
      <c r="A68" s="65" t="s">
        <v>85</v>
      </c>
      <c r="B68" s="11" t="s">
        <v>70</v>
      </c>
      <c r="C68" s="2"/>
    </row>
    <row r="69" spans="1:3">
      <c r="A69" s="65"/>
      <c r="B69" s="11" t="s">
        <v>71</v>
      </c>
      <c r="C69" s="2"/>
    </row>
    <row r="70" spans="1:3">
      <c r="A70" s="65"/>
      <c r="B70" s="11" t="s">
        <v>72</v>
      </c>
      <c r="C70" s="2"/>
    </row>
    <row r="71" spans="1:3">
      <c r="A71" s="65"/>
      <c r="B71" s="11" t="s">
        <v>73</v>
      </c>
      <c r="C71" s="2"/>
    </row>
    <row r="72" spans="1:3">
      <c r="A72" s="65" t="s">
        <v>86</v>
      </c>
      <c r="B72" s="11" t="s">
        <v>70</v>
      </c>
      <c r="C72" s="2"/>
    </row>
    <row r="73" spans="1:3">
      <c r="A73" s="65"/>
      <c r="B73" s="11" t="s">
        <v>71</v>
      </c>
      <c r="C73" s="2"/>
    </row>
    <row r="74" spans="1:3">
      <c r="A74" s="65"/>
      <c r="B74" s="11" t="s">
        <v>72</v>
      </c>
      <c r="C74" s="2"/>
    </row>
    <row r="75" spans="1:3">
      <c r="A75" s="65"/>
      <c r="B75" s="11" t="s">
        <v>73</v>
      </c>
      <c r="C75" s="2"/>
    </row>
    <row r="76" spans="1:3">
      <c r="A76" s="65" t="s">
        <v>87</v>
      </c>
      <c r="B76" s="11" t="s">
        <v>70</v>
      </c>
      <c r="C76" s="2"/>
    </row>
    <row r="77" spans="1:3">
      <c r="A77" s="65"/>
      <c r="B77" s="11" t="s">
        <v>71</v>
      </c>
      <c r="C77" s="2"/>
    </row>
    <row r="78" spans="1:3">
      <c r="A78" s="65"/>
      <c r="B78" s="11" t="s">
        <v>72</v>
      </c>
      <c r="C78" s="2"/>
    </row>
    <row r="79" spans="1:3">
      <c r="A79" s="65" t="s">
        <v>88</v>
      </c>
      <c r="B79" s="11" t="s">
        <v>70</v>
      </c>
      <c r="C79" s="2"/>
    </row>
    <row r="80" spans="1:3">
      <c r="A80" s="65"/>
      <c r="B80" s="11" t="s">
        <v>71</v>
      </c>
      <c r="C80" s="2"/>
    </row>
    <row r="81" spans="1:3">
      <c r="A81" s="65"/>
      <c r="B81" s="11" t="s">
        <v>72</v>
      </c>
      <c r="C81" s="2"/>
    </row>
    <row r="82" spans="1:3">
      <c r="A82" s="65" t="s">
        <v>89</v>
      </c>
      <c r="B82" s="11" t="s">
        <v>70</v>
      </c>
      <c r="C82" s="2"/>
    </row>
    <row r="83" spans="1:3">
      <c r="A83" s="65"/>
      <c r="B83" s="11" t="s">
        <v>71</v>
      </c>
      <c r="C83" s="2"/>
    </row>
    <row r="84" spans="1:3">
      <c r="A84" s="65"/>
      <c r="B84" s="11" t="s">
        <v>72</v>
      </c>
      <c r="C84" s="2"/>
    </row>
    <row r="85" spans="1:3">
      <c r="A85" s="65"/>
      <c r="B85" s="11" t="s">
        <v>73</v>
      </c>
      <c r="C85" s="2"/>
    </row>
    <row r="86" spans="1:3">
      <c r="A86" s="65"/>
      <c r="B86" s="11" t="s">
        <v>74</v>
      </c>
      <c r="C86" s="2"/>
    </row>
    <row r="87" spans="1:3">
      <c r="A87" s="65" t="s">
        <v>90</v>
      </c>
      <c r="B87" s="11" t="s">
        <v>70</v>
      </c>
      <c r="C87" s="2"/>
    </row>
    <row r="88" spans="1:3">
      <c r="A88" s="65"/>
      <c r="B88" s="11" t="s">
        <v>71</v>
      </c>
      <c r="C88" s="2"/>
    </row>
    <row r="89" spans="1:3">
      <c r="A89" s="65"/>
      <c r="B89" s="11" t="s">
        <v>72</v>
      </c>
      <c r="C89" s="2"/>
    </row>
    <row r="90" spans="1:3">
      <c r="A90" s="65"/>
      <c r="B90" s="11" t="s">
        <v>73</v>
      </c>
      <c r="C90" s="2"/>
    </row>
    <row r="91" spans="1:3">
      <c r="A91" s="65"/>
      <c r="B91" s="11" t="s">
        <v>74</v>
      </c>
      <c r="C91" s="2"/>
    </row>
    <row r="92" spans="1:3">
      <c r="A92" s="65"/>
      <c r="B92" s="11" t="s">
        <v>75</v>
      </c>
      <c r="C92" s="2"/>
    </row>
    <row r="93" spans="1:3">
      <c r="A93" s="65" t="s">
        <v>91</v>
      </c>
      <c r="B93" s="11" t="s">
        <v>70</v>
      </c>
      <c r="C93" s="2"/>
    </row>
    <row r="94" spans="1:3">
      <c r="A94" s="65"/>
      <c r="B94" s="11" t="s">
        <v>71</v>
      </c>
      <c r="C94" s="2"/>
    </row>
    <row r="95" spans="1:3">
      <c r="A95" s="65"/>
      <c r="B95" s="11" t="s">
        <v>72</v>
      </c>
      <c r="C95" s="2"/>
    </row>
    <row r="96" spans="1:3">
      <c r="A96" s="65"/>
      <c r="B96" s="11" t="s">
        <v>73</v>
      </c>
      <c r="C96" s="2"/>
    </row>
    <row r="97" spans="1:3">
      <c r="A97" s="65"/>
      <c r="B97" s="11" t="s">
        <v>74</v>
      </c>
      <c r="C97" s="2"/>
    </row>
    <row r="98" spans="1:3">
      <c r="A98" s="65"/>
      <c r="B98" s="11" t="s">
        <v>75</v>
      </c>
      <c r="C98" s="2"/>
    </row>
    <row r="99" spans="1:3">
      <c r="A99" s="65" t="s">
        <v>92</v>
      </c>
      <c r="B99" s="11" t="s">
        <v>70</v>
      </c>
      <c r="C99" s="2"/>
    </row>
    <row r="100" spans="1:3">
      <c r="A100" s="65"/>
      <c r="B100" s="11" t="s">
        <v>71</v>
      </c>
      <c r="C100" s="2"/>
    </row>
    <row r="101" spans="1:3">
      <c r="A101" s="65"/>
      <c r="B101" s="11" t="s">
        <v>72</v>
      </c>
      <c r="C101" s="2"/>
    </row>
    <row r="102" spans="1:3">
      <c r="A102" s="65"/>
      <c r="B102" s="11" t="s">
        <v>73</v>
      </c>
      <c r="C102" s="2"/>
    </row>
    <row r="103" spans="1:3">
      <c r="A103" s="65" t="s">
        <v>93</v>
      </c>
      <c r="B103" s="11" t="s">
        <v>70</v>
      </c>
      <c r="C103" s="2"/>
    </row>
    <row r="104" spans="1:3">
      <c r="A104" s="65"/>
      <c r="B104" s="11" t="s">
        <v>71</v>
      </c>
      <c r="C104" s="2"/>
    </row>
    <row r="105" spans="1:3">
      <c r="A105" s="65"/>
      <c r="B105" s="11" t="s">
        <v>72</v>
      </c>
      <c r="C105" s="2"/>
    </row>
    <row r="106" spans="1:3">
      <c r="A106" s="65" t="s">
        <v>94</v>
      </c>
      <c r="B106" s="11" t="s">
        <v>70</v>
      </c>
      <c r="C106" s="2"/>
    </row>
    <row r="107" spans="1:3">
      <c r="A107" s="65"/>
      <c r="B107" s="11" t="s">
        <v>71</v>
      </c>
      <c r="C107" s="2"/>
    </row>
    <row r="108" spans="1:3">
      <c r="A108" s="65"/>
      <c r="B108" s="11" t="s">
        <v>72</v>
      </c>
      <c r="C108" s="2"/>
    </row>
    <row r="109" spans="1:3">
      <c r="A109" s="65" t="s">
        <v>95</v>
      </c>
      <c r="B109" s="11" t="s">
        <v>70</v>
      </c>
      <c r="C109" s="2"/>
    </row>
    <row r="110" spans="1:3">
      <c r="A110" s="65"/>
      <c r="B110" s="11" t="s">
        <v>71</v>
      </c>
      <c r="C110" s="2"/>
    </row>
    <row r="111" spans="1:3">
      <c r="A111" s="66" t="s">
        <v>173</v>
      </c>
      <c r="B111" s="2"/>
      <c r="C111" s="2"/>
    </row>
    <row r="112" spans="1:3">
      <c r="A112" s="66" t="s">
        <v>103</v>
      </c>
      <c r="B112" s="66" t="s">
        <v>105</v>
      </c>
    </row>
    <row r="113" spans="1:3">
      <c r="B113" s="66" t="s">
        <v>106</v>
      </c>
    </row>
    <row r="114" spans="1:3">
      <c r="B114" s="66" t="s">
        <v>107</v>
      </c>
    </row>
    <row r="115" spans="1:3">
      <c r="B115" s="66" t="s">
        <v>113</v>
      </c>
    </row>
    <row r="116" spans="1:3">
      <c r="B116" s="66" t="s">
        <v>108</v>
      </c>
    </row>
    <row r="117" spans="1:3">
      <c r="B117" s="66" t="s">
        <v>109</v>
      </c>
    </row>
    <row r="118" spans="1:3">
      <c r="B118" s="66" t="s">
        <v>110</v>
      </c>
    </row>
    <row r="119" spans="1:3">
      <c r="B119" s="66" t="s">
        <v>111</v>
      </c>
    </row>
    <row r="120" spans="1:3">
      <c r="B120" s="66" t="s">
        <v>112</v>
      </c>
    </row>
    <row r="121" spans="1:3">
      <c r="B121" s="66" t="s">
        <v>114</v>
      </c>
    </row>
    <row r="122" spans="1:3">
      <c r="B122" s="66" t="s">
        <v>115</v>
      </c>
    </row>
    <row r="123" spans="1:3">
      <c r="A123" s="66" t="s">
        <v>161</v>
      </c>
      <c r="B123" s="2" t="s">
        <v>152</v>
      </c>
    </row>
    <row r="124" spans="1:3">
      <c r="B124" s="2" t="s">
        <v>116</v>
      </c>
      <c r="C124" s="2"/>
    </row>
    <row r="125" spans="1:3">
      <c r="B125" s="2" t="s">
        <v>153</v>
      </c>
      <c r="C125" s="2"/>
    </row>
    <row r="126" spans="1:3">
      <c r="B126" s="2" t="s">
        <v>148</v>
      </c>
      <c r="C126" s="2"/>
    </row>
    <row r="127" spans="1:3">
      <c r="B127" s="2" t="s">
        <v>136</v>
      </c>
      <c r="C127" s="2"/>
    </row>
    <row r="128" spans="1:3">
      <c r="B128" s="2" t="s">
        <v>149</v>
      </c>
      <c r="C128" s="2"/>
    </row>
    <row r="129" spans="1:3">
      <c r="B129" s="2" t="s">
        <v>117</v>
      </c>
      <c r="C129" s="2"/>
    </row>
    <row r="130" spans="1:3">
      <c r="B130" s="2" t="s">
        <v>118</v>
      </c>
      <c r="C130" s="2"/>
    </row>
    <row r="131" spans="1:3">
      <c r="B131" s="2" t="s">
        <v>154</v>
      </c>
      <c r="C131" s="2"/>
    </row>
    <row r="132" spans="1:3">
      <c r="B132" s="2" t="s">
        <v>119</v>
      </c>
      <c r="C132" s="2"/>
    </row>
    <row r="133" spans="1:3">
      <c r="B133" s="2" t="s">
        <v>155</v>
      </c>
      <c r="C133" s="2"/>
    </row>
    <row r="134" spans="1:3">
      <c r="A134" s="66" t="s">
        <v>164</v>
      </c>
      <c r="B134" s="2" t="s">
        <v>156</v>
      </c>
      <c r="C134" s="2"/>
    </row>
    <row r="135" spans="1:3">
      <c r="B135" s="2" t="s">
        <v>157</v>
      </c>
      <c r="C135" s="2"/>
    </row>
    <row r="136" spans="1:3">
      <c r="A136" s="66" t="s">
        <v>165</v>
      </c>
      <c r="B136" s="2" t="s">
        <v>120</v>
      </c>
      <c r="C136" s="2"/>
    </row>
    <row r="137" spans="1:3">
      <c r="B137" s="2" t="s">
        <v>151</v>
      </c>
      <c r="C137" s="2"/>
    </row>
    <row r="138" spans="1:3">
      <c r="B138" s="2" t="s">
        <v>121</v>
      </c>
      <c r="C138" s="2"/>
    </row>
    <row r="139" spans="1:3">
      <c r="B139" s="2" t="s">
        <v>158</v>
      </c>
      <c r="C139" s="2"/>
    </row>
    <row r="140" spans="1:3">
      <c r="B140" s="2" t="s">
        <v>159</v>
      </c>
      <c r="C140" s="2"/>
    </row>
    <row r="141" spans="1:3">
      <c r="B141" s="2" t="s">
        <v>160</v>
      </c>
      <c r="C141" s="2"/>
    </row>
    <row r="142" spans="1:3">
      <c r="A142" s="66" t="s">
        <v>174</v>
      </c>
      <c r="C142" s="2"/>
    </row>
    <row r="143" spans="1:3">
      <c r="A143" s="66" t="s">
        <v>180</v>
      </c>
      <c r="B143" s="8" t="s">
        <v>175</v>
      </c>
      <c r="C143" s="2"/>
    </row>
    <row r="144" spans="1:3">
      <c r="B144" s="8" t="s">
        <v>176</v>
      </c>
      <c r="C144" s="2"/>
    </row>
    <row r="145" spans="1:3">
      <c r="A145" s="66" t="s">
        <v>104</v>
      </c>
      <c r="B145" s="66" t="s">
        <v>133</v>
      </c>
    </row>
    <row r="146" spans="1:3">
      <c r="B146" s="66" t="s">
        <v>142</v>
      </c>
      <c r="C146" s="67"/>
    </row>
    <row r="147" spans="1:3">
      <c r="B147" s="66" t="s">
        <v>143</v>
      </c>
      <c r="C147" s="67"/>
    </row>
    <row r="148" spans="1:3">
      <c r="B148" s="66" t="s">
        <v>144</v>
      </c>
      <c r="C148" s="67"/>
    </row>
    <row r="149" spans="1:3">
      <c r="B149" s="66" t="s">
        <v>139</v>
      </c>
      <c r="C149" s="67"/>
    </row>
    <row r="150" spans="1:3">
      <c r="B150" s="66" t="s">
        <v>140</v>
      </c>
      <c r="C150" s="67"/>
    </row>
    <row r="151" spans="1:3">
      <c r="B151" s="66" t="s">
        <v>141</v>
      </c>
      <c r="C151" s="67"/>
    </row>
    <row r="152" spans="1:3">
      <c r="B152" s="66" t="s">
        <v>134</v>
      </c>
    </row>
    <row r="153" spans="1:3">
      <c r="B153" s="66" t="s">
        <v>145</v>
      </c>
      <c r="C153" s="67"/>
    </row>
    <row r="154" spans="1:3">
      <c r="B154" s="66" t="s">
        <v>146</v>
      </c>
      <c r="C154" s="67"/>
    </row>
    <row r="155" spans="1:3">
      <c r="B155" s="66" t="s">
        <v>135</v>
      </c>
      <c r="C155" s="67"/>
    </row>
    <row r="156" spans="1:3">
      <c r="B156" s="66" t="s">
        <v>147</v>
      </c>
      <c r="C156" s="67"/>
    </row>
    <row r="157" spans="1:3">
      <c r="A157" s="66" t="s">
        <v>162</v>
      </c>
      <c r="B157" s="8" t="s">
        <v>148</v>
      </c>
    </row>
    <row r="158" spans="1:3">
      <c r="B158" s="8" t="s">
        <v>136</v>
      </c>
    </row>
    <row r="159" spans="1:3">
      <c r="B159" s="8" t="s">
        <v>149</v>
      </c>
    </row>
    <row r="160" spans="1:3">
      <c r="B160" s="8" t="s">
        <v>137</v>
      </c>
    </row>
    <row r="161" spans="1:2">
      <c r="B161" s="8" t="s">
        <v>150</v>
      </c>
    </row>
    <row r="162" spans="1:2">
      <c r="A162" s="66" t="s">
        <v>163</v>
      </c>
      <c r="B162" s="66" t="s">
        <v>138</v>
      </c>
    </row>
    <row r="163" spans="1:2">
      <c r="B163" s="66" t="s">
        <v>151</v>
      </c>
    </row>
  </sheetData>
  <phoneticPr fontId="2"/>
  <pageMargins left="0.25" right="0.25" top="0.75" bottom="0.75" header="0.3" footer="0.3"/>
  <pageSetup paperSize="9" orientation="landscape" r:id="rId1"/>
  <rowBreaks count="1" manualBreakCount="1">
    <brk id="11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36"/>
  <sheetViews>
    <sheetView showGridLines="0" tabSelected="1" zoomScale="101" zoomScaleNormal="101" workbookViewId="0">
      <selection activeCell="C5" sqref="C5"/>
    </sheetView>
  </sheetViews>
  <sheetFormatPr defaultColWidth="8.7890625" defaultRowHeight="14.25"/>
  <cols>
    <col min="1" max="1" width="2.89453125" style="5" customWidth="1"/>
    <col min="2" max="2" width="30.578125" style="5" customWidth="1"/>
    <col min="3" max="6" width="16.1015625" style="5" customWidth="1"/>
    <col min="7" max="8" width="2.89453125" style="5" customWidth="1"/>
    <col min="9" max="9" width="40.578125" style="5" customWidth="1"/>
    <col min="10" max="10" width="2.89453125" style="5" customWidth="1"/>
    <col min="11" max="16384" width="8.7890625" style="5"/>
  </cols>
  <sheetData>
    <row r="1" spans="1:7" ht="14.65" thickBot="1">
      <c r="A1" s="7" t="s">
        <v>51</v>
      </c>
      <c r="B1" s="3"/>
      <c r="C1" s="3"/>
      <c r="D1" s="3"/>
      <c r="E1" s="3"/>
      <c r="F1" s="3"/>
      <c r="G1" s="3"/>
    </row>
    <row r="2" spans="1:7" ht="20.100000000000001" customHeight="1" thickBot="1">
      <c r="A2" s="7" t="s">
        <v>51</v>
      </c>
      <c r="B2" s="52"/>
      <c r="C2" s="51" t="s">
        <v>127</v>
      </c>
      <c r="D2" s="51"/>
      <c r="E2" s="3"/>
      <c r="F2" s="51"/>
      <c r="G2" s="3"/>
    </row>
    <row r="3" spans="1:7" ht="20.100000000000001" customHeight="1">
      <c r="A3" s="7" t="s">
        <v>51</v>
      </c>
      <c r="B3" s="3"/>
      <c r="C3" s="7" t="s">
        <v>194</v>
      </c>
      <c r="D3" s="3"/>
      <c r="E3" s="3"/>
      <c r="F3" s="3"/>
      <c r="G3" s="3"/>
    </row>
    <row r="4" spans="1:7" ht="20.100000000000001" customHeight="1" thickBot="1">
      <c r="A4" s="7" t="s">
        <v>51</v>
      </c>
      <c r="B4" s="7" t="s">
        <v>51</v>
      </c>
      <c r="C4" s="4"/>
      <c r="D4" s="4"/>
      <c r="E4" s="3"/>
      <c r="F4" s="3"/>
      <c r="G4" s="3"/>
    </row>
    <row r="5" spans="1:7" ht="20.100000000000001" customHeight="1" thickBot="1">
      <c r="A5" s="7" t="s">
        <v>51</v>
      </c>
      <c r="B5" s="75" t="s">
        <v>122</v>
      </c>
      <c r="C5" s="77" t="s">
        <v>99</v>
      </c>
      <c r="D5" s="51"/>
      <c r="E5" s="3"/>
      <c r="F5" s="51"/>
      <c r="G5" s="3"/>
    </row>
    <row r="6" spans="1:7" ht="40.049999999999997" customHeight="1" thickBot="1">
      <c r="A6" s="7" t="s">
        <v>51</v>
      </c>
      <c r="B6" s="51"/>
      <c r="C6" s="51"/>
      <c r="D6" s="51"/>
      <c r="E6" s="3"/>
      <c r="F6" s="51"/>
      <c r="G6" s="3"/>
    </row>
    <row r="7" spans="1:7" ht="20.100000000000001" customHeight="1" thickBot="1">
      <c r="A7" s="7" t="s">
        <v>51</v>
      </c>
      <c r="B7" s="79" t="s">
        <v>50</v>
      </c>
      <c r="C7" s="80" t="s">
        <v>128</v>
      </c>
      <c r="D7" s="81"/>
      <c r="E7" s="81"/>
      <c r="F7" s="82"/>
      <c r="G7" s="3"/>
    </row>
    <row r="8" spans="1:7" ht="20.100000000000001" customHeight="1">
      <c r="A8" s="7" t="s">
        <v>51</v>
      </c>
      <c r="B8" s="7" t="s">
        <v>51</v>
      </c>
      <c r="C8" s="3"/>
      <c r="D8" s="3"/>
      <c r="E8" s="3"/>
      <c r="F8" s="3"/>
      <c r="G8" s="3"/>
    </row>
    <row r="9" spans="1:7" ht="20.100000000000001" customHeight="1" thickBot="1">
      <c r="A9" s="7" t="s">
        <v>51</v>
      </c>
      <c r="B9" s="79" t="s">
        <v>52</v>
      </c>
      <c r="C9" s="3"/>
      <c r="D9" s="3"/>
      <c r="E9" s="3"/>
      <c r="F9" s="3"/>
      <c r="G9" s="3"/>
    </row>
    <row r="10" spans="1:7" ht="20.100000000000001" customHeight="1" thickBot="1">
      <c r="A10" s="7" t="s">
        <v>51</v>
      </c>
      <c r="B10" s="78" t="s">
        <v>56</v>
      </c>
      <c r="C10" s="83" t="s">
        <v>130</v>
      </c>
      <c r="D10" s="84"/>
      <c r="E10" s="84"/>
      <c r="F10" s="85"/>
      <c r="G10" s="3"/>
    </row>
    <row r="11" spans="1:7" ht="60" customHeight="1" thickBot="1">
      <c r="A11" s="7" t="s">
        <v>51</v>
      </c>
      <c r="B11" s="7"/>
      <c r="C11" s="4"/>
      <c r="D11" s="4"/>
      <c r="E11" s="3"/>
      <c r="F11" s="3"/>
      <c r="G11" s="3"/>
    </row>
    <row r="12" spans="1:7" ht="40.049999999999997" customHeight="1" thickBot="1">
      <c r="A12" s="7" t="s">
        <v>51</v>
      </c>
      <c r="B12" s="78" t="s">
        <v>129</v>
      </c>
      <c r="C12" s="83" t="s">
        <v>131</v>
      </c>
      <c r="D12" s="84"/>
      <c r="E12" s="84"/>
      <c r="F12" s="85"/>
      <c r="G12" s="3"/>
    </row>
    <row r="13" spans="1:7" ht="20" customHeight="1">
      <c r="A13" s="7" t="s">
        <v>51</v>
      </c>
      <c r="B13" s="3"/>
      <c r="C13" s="3"/>
      <c r="D13" s="3"/>
      <c r="E13" s="3"/>
      <c r="F13" s="3"/>
      <c r="G13" s="3"/>
    </row>
    <row r="14" spans="1:7" ht="20.100000000000001" customHeight="1" thickBot="1">
      <c r="A14" s="7" t="s">
        <v>51</v>
      </c>
      <c r="B14" s="79" t="s">
        <v>53</v>
      </c>
      <c r="C14" s="3"/>
      <c r="D14" s="3"/>
      <c r="E14" s="3"/>
      <c r="F14" s="3"/>
      <c r="G14" s="3"/>
    </row>
    <row r="15" spans="1:7" ht="20.100000000000001" customHeight="1" thickBot="1">
      <c r="A15" s="7" t="s">
        <v>51</v>
      </c>
      <c r="B15" s="78" t="s">
        <v>54</v>
      </c>
      <c r="C15" s="83" t="s">
        <v>132</v>
      </c>
      <c r="D15" s="84"/>
      <c r="E15" s="84"/>
      <c r="F15" s="85"/>
      <c r="G15" s="3"/>
    </row>
    <row r="16" spans="1:7" ht="20.100000000000001" customHeight="1">
      <c r="A16" s="7" t="s">
        <v>51</v>
      </c>
      <c r="B16" s="41"/>
      <c r="C16" s="86" t="str">
        <f>IF(IFERROR(SEARCH("仮称",事業場名称),"")&lt;&gt;"","↑新築の場合は（仮称）で受け付けますが、竣工後氏名等変更届出書を提出してください","")</f>
        <v/>
      </c>
      <c r="D16" s="87"/>
      <c r="E16" s="87"/>
      <c r="F16" s="87"/>
      <c r="G16" s="3"/>
    </row>
    <row r="17" spans="1:7" ht="20.100000000000001" customHeight="1" thickBot="1">
      <c r="A17" s="7" t="s">
        <v>51</v>
      </c>
      <c r="B17" s="41"/>
      <c r="C17" s="61" t="s">
        <v>96</v>
      </c>
      <c r="D17" s="61" t="s">
        <v>193</v>
      </c>
      <c r="E17" s="61" t="s">
        <v>97</v>
      </c>
      <c r="F17" s="61" t="s">
        <v>98</v>
      </c>
      <c r="G17" s="3"/>
    </row>
    <row r="18" spans="1:7" ht="20.100000000000001" customHeight="1" thickBot="1">
      <c r="A18" s="7" t="s">
        <v>51</v>
      </c>
      <c r="B18" s="78" t="s">
        <v>55</v>
      </c>
      <c r="C18" s="53" t="s">
        <v>101</v>
      </c>
      <c r="D18" s="53" t="s">
        <v>99</v>
      </c>
      <c r="E18" s="54" t="s">
        <v>100</v>
      </c>
      <c r="F18" s="76" t="s">
        <v>100</v>
      </c>
      <c r="G18" s="3"/>
    </row>
    <row r="19" spans="1:7" ht="20.100000000000001" customHeight="1">
      <c r="A19" s="7" t="s">
        <v>51</v>
      </c>
      <c r="B19" s="41"/>
      <c r="C19" s="86" t="str">
        <f>IF(IFERROR(SEARCH("仮称",事業場名称),"")&lt;&gt;"","↑新築の場合は住居番で止めておき、竣工時に氏名等変更届出書を提出してください","")</f>
        <v/>
      </c>
      <c r="D19" s="87"/>
      <c r="E19" s="87"/>
      <c r="F19" s="87"/>
      <c r="G19" s="3"/>
    </row>
    <row r="20" spans="1:7" ht="20.100000000000001" customHeight="1" thickBot="1">
      <c r="A20" s="7" t="s">
        <v>51</v>
      </c>
      <c r="B20" s="7" t="s">
        <v>51</v>
      </c>
      <c r="C20" s="3"/>
      <c r="D20" s="3"/>
      <c r="E20" s="3"/>
      <c r="F20" s="3"/>
      <c r="G20" s="3"/>
    </row>
    <row r="21" spans="1:7" ht="40.049999999999997" customHeight="1" thickBot="1">
      <c r="A21" s="7" t="s">
        <v>51</v>
      </c>
      <c r="B21" s="141" t="s">
        <v>102</v>
      </c>
      <c r="C21" s="142" t="s">
        <v>99</v>
      </c>
      <c r="D21" s="143" t="str">
        <f>"特定工場等(特定施設を設置する工場又は事業場のこと)及び"&amp;CHAR(10)&amp;"その附近の見取図"&amp;IF(騒音・振動の別="騒音規制法","（遮音性能のわかるもの）","")</f>
        <v>特定工場等(特定施設を設置する工場又は事業場のこと)及び
その附近の見取図</v>
      </c>
      <c r="E21" s="144"/>
      <c r="F21" s="144"/>
      <c r="G21" s="144"/>
    </row>
    <row r="22" spans="1:7" ht="20.100000000000001" customHeight="1" thickBot="1">
      <c r="A22" s="7"/>
      <c r="B22" s="145"/>
      <c r="C22" s="142" t="s">
        <v>99</v>
      </c>
      <c r="D22" s="146" t="s">
        <v>195</v>
      </c>
      <c r="E22" s="78"/>
      <c r="F22" s="78"/>
      <c r="G22" s="3"/>
    </row>
    <row r="23" spans="1:7" ht="20.100000000000001" customHeight="1" thickBot="1">
      <c r="A23" s="7" t="s">
        <v>51</v>
      </c>
      <c r="B23" s="7"/>
      <c r="C23" s="142" t="s">
        <v>99</v>
      </c>
      <c r="D23" s="146" t="str">
        <f>"特定施設の"&amp;IF(騒音・振動の別="騒音規制法","騒音","振動")&amp;"発生量がわかる仕様書かカタログの写し"</f>
        <v>特定施設の振動発生量がわかる仕様書かカタログの写し</v>
      </c>
      <c r="E23" s="78"/>
      <c r="F23" s="78"/>
      <c r="G23" s="3"/>
    </row>
    <row r="24" spans="1:7" ht="20.100000000000001" customHeight="1" thickBot="1">
      <c r="A24" s="7"/>
      <c r="B24" s="7"/>
      <c r="C24" s="142" t="s">
        <v>99</v>
      </c>
      <c r="D24" s="146" t="str">
        <f>IF(騒音・振動の別="騒音規制法","騒音","振動")&amp;"の防止方法を示す仕様書かカタログの写し"</f>
        <v>振動の防止方法を示す仕様書かカタログの写し</v>
      </c>
      <c r="E24" s="78"/>
      <c r="F24" s="78"/>
      <c r="G24" s="3"/>
    </row>
    <row r="25" spans="1:7" ht="20.100000000000001" customHeight="1">
      <c r="A25" s="7" t="s">
        <v>51</v>
      </c>
      <c r="B25" s="7" t="s">
        <v>51</v>
      </c>
      <c r="C25" s="7"/>
      <c r="D25" s="6"/>
      <c r="E25" s="6"/>
      <c r="F25" s="6"/>
      <c r="G25" s="6"/>
    </row>
    <row r="26" spans="1:7" ht="20.100000000000001" customHeight="1"/>
    <row r="27" spans="1:7" ht="20.100000000000001" customHeight="1"/>
    <row r="28" spans="1:7" ht="20.100000000000001" customHeight="1"/>
    <row r="29" spans="1:7" ht="20.100000000000001" customHeight="1"/>
    <row r="30" spans="1:7" ht="20.100000000000001" customHeight="1"/>
    <row r="31" spans="1:7" ht="20.100000000000001" customHeight="1"/>
    <row r="32" spans="1:7" ht="20.100000000000001" customHeight="1"/>
    <row r="33" ht="20.100000000000001" customHeight="1"/>
    <row r="34" ht="20.100000000000001" customHeight="1"/>
    <row r="35" ht="20.100000000000001" customHeight="1"/>
    <row r="36" ht="20.100000000000001" customHeight="1"/>
  </sheetData>
  <dataConsolidate/>
  <mergeCells count="7">
    <mergeCell ref="D21:G21"/>
    <mergeCell ref="C7:F7"/>
    <mergeCell ref="C10:F10"/>
    <mergeCell ref="C12:F12"/>
    <mergeCell ref="C15:F15"/>
    <mergeCell ref="C16:F16"/>
    <mergeCell ref="C19:F19"/>
  </mergeCells>
  <phoneticPr fontId="2"/>
  <conditionalFormatting sqref="C18">
    <cfRule type="cellIs" dxfId="25" priority="313" operator="equal">
      <formula>""</formula>
    </cfRule>
    <cfRule type="cellIs" dxfId="24" priority="314" operator="equal">
      <formula>"選択してください"</formula>
    </cfRule>
  </conditionalFormatting>
  <conditionalFormatting sqref="E18">
    <cfRule type="cellIs" dxfId="23" priority="311" operator="equal">
      <formula>0</formula>
    </cfRule>
    <cfRule type="cellIs" dxfId="22" priority="312" operator="equal">
      <formula>"数値を記入"</formula>
    </cfRule>
  </conditionalFormatting>
  <conditionalFormatting sqref="D18">
    <cfRule type="cellIs" dxfId="21" priority="307" operator="equal">
      <formula>""</formula>
    </cfRule>
    <cfRule type="cellIs" dxfId="20" priority="308" operator="equal">
      <formula>"選択してください"</formula>
    </cfRule>
  </conditionalFormatting>
  <conditionalFormatting sqref="C7">
    <cfRule type="cellIs" dxfId="19" priority="306" operator="equal">
      <formula>"届出日を記入してください"</formula>
    </cfRule>
    <cfRule type="containsBlanks" dxfId="18" priority="332">
      <formula>LEN(TRIM(C7))=0</formula>
    </cfRule>
  </conditionalFormatting>
  <conditionalFormatting sqref="C10">
    <cfRule type="cellIs" dxfId="17" priority="303" operator="equal">
      <formula>"届出者住所を記入してください"</formula>
    </cfRule>
    <cfRule type="containsBlanks" dxfId="16" priority="333">
      <formula>LEN(TRIM(C10))=0</formula>
    </cfRule>
  </conditionalFormatting>
  <conditionalFormatting sqref="C12">
    <cfRule type="cellIs" dxfId="15" priority="301" operator="equal">
      <formula>"届出者氏名を記入してください"</formula>
    </cfRule>
    <cfRule type="containsBlanks" dxfId="14" priority="334">
      <formula>LEN(TRIM(C12))=0</formula>
    </cfRule>
  </conditionalFormatting>
  <conditionalFormatting sqref="C15">
    <cfRule type="cellIs" dxfId="13" priority="299" operator="equal">
      <formula>"事業場名称を記入してください"</formula>
    </cfRule>
    <cfRule type="containsBlanks" dxfId="12" priority="335">
      <formula>LEN(TRIM(C15))=0</formula>
    </cfRule>
  </conditionalFormatting>
  <conditionalFormatting sqref="F18">
    <cfRule type="cellIs" dxfId="11" priority="296" operator="equal">
      <formula>0</formula>
    </cfRule>
    <cfRule type="cellIs" dxfId="10" priority="297" operator="equal">
      <formula>"数値を記入"</formula>
    </cfRule>
  </conditionalFormatting>
  <conditionalFormatting sqref="C16">
    <cfRule type="cellIs" dxfId="9" priority="265" operator="equal">
      <formula>"↑新築の場合は（仮称）で受け付けますが、竣工後氏名等変更届出書を提出してください"</formula>
    </cfRule>
  </conditionalFormatting>
  <conditionalFormatting sqref="C19">
    <cfRule type="cellIs" dxfId="8" priority="264" operator="equal">
      <formula>"↑新築の場合は住居番で止めておき、竣工時に氏名等変更届出書を提出してください"</formula>
    </cfRule>
  </conditionalFormatting>
  <conditionalFormatting sqref="C5">
    <cfRule type="cellIs" dxfId="7" priority="62" operator="equal">
      <formula>"選択してください"</formula>
    </cfRule>
    <cfRule type="containsBlanks" dxfId="6" priority="331">
      <formula>LEN(TRIM(C5))=0</formula>
    </cfRule>
  </conditionalFormatting>
  <conditionalFormatting sqref="F8:I8">
    <cfRule type="expression" dxfId="3" priority="341">
      <formula>#REF!="特定施設の使用の方法"</formula>
    </cfRule>
  </conditionalFormatting>
  <conditionalFormatting sqref="C21:C22">
    <cfRule type="cellIs" dxfId="2" priority="3" operator="equal">
      <formula>"済"</formula>
    </cfRule>
  </conditionalFormatting>
  <conditionalFormatting sqref="C23">
    <cfRule type="cellIs" dxfId="1" priority="2" operator="equal">
      <formula>"済"</formula>
    </cfRule>
  </conditionalFormatting>
  <conditionalFormatting sqref="C24">
    <cfRule type="cellIs" dxfId="0" priority="1" operator="equal">
      <formula>"済"</formula>
    </cfRule>
  </conditionalFormatting>
  <dataValidations count="7">
    <dataValidation imeMode="on" allowBlank="1" showInputMessage="1" showErrorMessage="1" sqref="C15:F15 C10:F10 C12:F12"/>
    <dataValidation type="list" allowBlank="1" showInputMessage="1" sqref="D18">
      <formula1>INDIRECT(町名)</formula1>
    </dataValidation>
    <dataValidation type="list" allowBlank="1" showInputMessage="1" showErrorMessage="1" sqref="C18">
      <formula1>"駒込,巣鴨,西巣鴨,北大塚,南大塚,上池袋,東池袋,南池袋,西池袋,池袋,池袋本町,雑司が谷,高田,目白,南長崎,長崎,千早,要町,高松,千川"</formula1>
    </dataValidation>
    <dataValidation type="list" allowBlank="1" showInputMessage="1" showErrorMessage="1" sqref="C21:C24">
      <formula1>"済"</formula1>
    </dataValidation>
    <dataValidation type="list" allowBlank="1" sqref="C5">
      <formula1>"騒音規制法,振動規制法"</formula1>
    </dataValidation>
    <dataValidation type="date" imeMode="on" operator="greaterThanOrEqual" allowBlank="1" showInputMessage="1" showErrorMessage="1" sqref="C7:F7">
      <formula1>1</formula1>
    </dataValidation>
    <dataValidation type="whole" imeMode="off" operator="greaterThanOrEqual" allowBlank="1" showInputMessage="1" showErrorMessage="1" sqref="E18:F18">
      <formula1>1</formula1>
    </dataValidation>
  </dataValidations>
  <pageMargins left="0.25" right="0.25" top="0.75" bottom="0.75" header="0.3" footer="0.3"/>
  <pageSetup paperSize="9" scale="55"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100" zoomScaleSheetLayoutView="100" workbookViewId="0">
      <selection activeCell="M11" sqref="M11"/>
    </sheetView>
  </sheetViews>
  <sheetFormatPr defaultRowHeight="12.4"/>
  <cols>
    <col min="1" max="1" width="15.83984375" style="13" customWidth="1"/>
    <col min="2" max="2" width="7.68359375" style="13" customWidth="1"/>
    <col min="3" max="3" width="7.3671875" style="13" customWidth="1"/>
    <col min="4" max="4" width="8.05078125" style="13" customWidth="1"/>
    <col min="5" max="5" width="5.47265625" style="13" customWidth="1"/>
    <col min="6" max="6" width="6.26171875" style="13" customWidth="1"/>
    <col min="7" max="7" width="11.05078125" style="13" customWidth="1"/>
    <col min="8" max="16384" width="8.83984375" style="13"/>
  </cols>
  <sheetData>
    <row r="1" spans="1:8">
      <c r="A1" s="12" t="str">
        <f>"様式第２"&amp;IF(騒音・振動の別="騒音規制法","","（第５条関係）")</f>
        <v>様式第２（第５条関係）</v>
      </c>
    </row>
    <row r="2" spans="1:8" ht="18" customHeight="1">
      <c r="A2" s="93" t="s">
        <v>41</v>
      </c>
      <c r="B2" s="94"/>
      <c r="C2" s="94"/>
      <c r="D2" s="94"/>
      <c r="E2" s="94"/>
      <c r="F2" s="94"/>
      <c r="G2" s="94"/>
    </row>
    <row r="3" spans="1:8" ht="30.6" customHeight="1">
      <c r="F3" s="97" t="str">
        <f>届出日</f>
        <v>届出日を記入してください</v>
      </c>
      <c r="G3" s="98"/>
    </row>
    <row r="4" spans="1:8" ht="30" customHeight="1">
      <c r="A4" s="70" t="s">
        <v>169</v>
      </c>
      <c r="B4" s="70"/>
    </row>
    <row r="5" spans="1:8" ht="18" customHeight="1">
      <c r="A5" s="31"/>
      <c r="C5" s="91" t="s">
        <v>21</v>
      </c>
      <c r="D5" s="99" t="str">
        <f>届出者住所</f>
        <v>届出者住所を記入してください</v>
      </c>
      <c r="E5" s="100"/>
      <c r="F5" s="100"/>
      <c r="G5" s="100"/>
    </row>
    <row r="6" spans="1:8" ht="37.15">
      <c r="B6" s="71"/>
      <c r="C6" s="92"/>
      <c r="D6" s="105" t="str">
        <f>届出者氏名</f>
        <v>届出者氏名を記入してください</v>
      </c>
      <c r="E6" s="105"/>
      <c r="F6" s="105"/>
      <c r="G6" s="105"/>
      <c r="H6" s="60" t="s">
        <v>168</v>
      </c>
    </row>
    <row r="7" spans="1:8" s="25" customFormat="1" ht="30" customHeight="1">
      <c r="A7" s="106" t="str">
        <f>"　"&amp;IF(騒音・振動の別="騒音規制法","騒音","振動")&amp;"規制法第7条第1項の規定により、特定施設について、次のとおり届け出ます。"</f>
        <v>　振動規制法第7条第1項の規定により、特定施設について、次のとおり届け出ます。</v>
      </c>
      <c r="B7" s="107"/>
      <c r="C7" s="107"/>
      <c r="D7" s="107"/>
      <c r="E7" s="107"/>
      <c r="F7" s="107"/>
      <c r="G7" s="107"/>
    </row>
    <row r="8" spans="1:8" ht="24.85" customHeight="1">
      <c r="A8" s="68" t="s">
        <v>170</v>
      </c>
      <c r="B8" s="88" t="str">
        <f>事業場名称</f>
        <v>事業場名称を記入してください</v>
      </c>
      <c r="C8" s="89"/>
      <c r="D8" s="101" t="s">
        <v>29</v>
      </c>
      <c r="E8" s="102"/>
      <c r="F8" s="17"/>
      <c r="G8" s="18"/>
    </row>
    <row r="9" spans="1:8" ht="24.85" customHeight="1">
      <c r="A9" s="68" t="s">
        <v>171</v>
      </c>
      <c r="B9" s="88" t="str">
        <f>事業場所在地</f>
        <v>選択してください選択してください数値を記入番数値を記入号</v>
      </c>
      <c r="C9" s="89"/>
      <c r="D9" s="101" t="s">
        <v>30</v>
      </c>
      <c r="E9" s="102"/>
      <c r="F9" s="17"/>
      <c r="G9" s="18" t="s">
        <v>40</v>
      </c>
    </row>
    <row r="10" spans="1:8" ht="24.85" customHeight="1">
      <c r="A10" s="68" t="s">
        <v>172</v>
      </c>
      <c r="B10" s="88" t="e">
        <f>事業内容</f>
        <v>#NAME?</v>
      </c>
      <c r="C10" s="89"/>
      <c r="D10" s="101" t="s">
        <v>31</v>
      </c>
      <c r="E10" s="102"/>
      <c r="F10" s="17"/>
      <c r="G10" s="18"/>
    </row>
    <row r="11" spans="1:8" ht="24.85" customHeight="1">
      <c r="A11" s="20" t="s">
        <v>23</v>
      </c>
      <c r="B11" s="90" t="e">
        <f>常時使用する従業員数</f>
        <v>#NAME?</v>
      </c>
      <c r="C11" s="89"/>
      <c r="D11" s="101" t="s">
        <v>32</v>
      </c>
      <c r="E11" s="102"/>
      <c r="F11" s="17"/>
      <c r="G11" s="18"/>
    </row>
    <row r="12" spans="1:8" ht="24.85" customHeight="1">
      <c r="A12" s="56" t="str">
        <f>IF(騒音・振動の別="騒音規制法","△騒音","振動")&amp;"の防止の方法"</f>
        <v>振動の防止の方法</v>
      </c>
      <c r="B12" s="42" t="s">
        <v>26</v>
      </c>
      <c r="C12" s="18"/>
      <c r="D12" s="101" t="s">
        <v>39</v>
      </c>
      <c r="E12" s="102"/>
      <c r="F12" s="17"/>
      <c r="G12" s="18"/>
    </row>
    <row r="13" spans="1:8" ht="24.85" customHeight="1">
      <c r="A13" s="20" t="s">
        <v>24</v>
      </c>
      <c r="B13" s="21" t="s">
        <v>27</v>
      </c>
      <c r="C13" s="20" t="s">
        <v>42</v>
      </c>
      <c r="D13" s="22" t="s">
        <v>28</v>
      </c>
      <c r="E13" s="103" t="s">
        <v>33</v>
      </c>
      <c r="F13" s="104"/>
      <c r="G13" s="23" t="s">
        <v>34</v>
      </c>
    </row>
    <row r="14" spans="1:8" ht="24.85" customHeight="1">
      <c r="A14" s="63" t="e">
        <f>特定施設の種類１ａ&amp;CHAR(10)&amp;"　"&amp;特定施設の種類１b</f>
        <v>#NAME?</v>
      </c>
      <c r="B14" s="49" t="e">
        <f>型式１</f>
        <v>#NAME?</v>
      </c>
      <c r="C14" s="49" t="e">
        <f>公称能力１</f>
        <v>#NAME?</v>
      </c>
      <c r="D14" s="49" t="e">
        <f>数変更前１</f>
        <v>#NAME?</v>
      </c>
      <c r="E14" s="95" t="e">
        <f>使用開始時刻変更前１</f>
        <v>#NAME?</v>
      </c>
      <c r="F14" s="96"/>
      <c r="G14" s="50" t="e">
        <f>使用終了時刻変更前１</f>
        <v>#NAME?</v>
      </c>
    </row>
    <row r="15" spans="1:8" ht="24.85" customHeight="1">
      <c r="A15" s="63" t="e">
        <f>特定施設の種類２ａ&amp;"　"&amp;特定施設の種類２ｂ</f>
        <v>#NAME?</v>
      </c>
      <c r="B15" s="49" t="e">
        <f>型式２</f>
        <v>#NAME?</v>
      </c>
      <c r="C15" s="49" t="e">
        <f>公称能力２</f>
        <v>#NAME?</v>
      </c>
      <c r="D15" s="49" t="e">
        <f>数変更前２</f>
        <v>#NAME?</v>
      </c>
      <c r="E15" s="95" t="e">
        <f>使用開始時刻変更前２</f>
        <v>#NAME?</v>
      </c>
      <c r="F15" s="96"/>
      <c r="G15" s="50" t="e">
        <f>使用終了時刻変更前２</f>
        <v>#NAME?</v>
      </c>
    </row>
    <row r="16" spans="1:8" ht="24.85" customHeight="1">
      <c r="A16" s="63" t="e">
        <f>特定施設の種類３ａ&amp;"　"&amp;特定施設の種類３ｂ</f>
        <v>#NAME?</v>
      </c>
      <c r="B16" s="49" t="e">
        <f>型式３</f>
        <v>#NAME?</v>
      </c>
      <c r="C16" s="49" t="e">
        <f>公称能力３</f>
        <v>#NAME?</v>
      </c>
      <c r="D16" s="49" t="e">
        <f>数変更前３</f>
        <v>#NAME?</v>
      </c>
      <c r="E16" s="95" t="e">
        <f>使用開始時刻変更前３</f>
        <v>#NAME?</v>
      </c>
      <c r="F16" s="96"/>
      <c r="G16" s="50" t="e">
        <f>使用終了時刻変更前３</f>
        <v>#NAME?</v>
      </c>
    </row>
    <row r="17" spans="1:1" ht="15.1" customHeight="1">
      <c r="A17" s="13" t="str">
        <f>"備考　１　特定施設の種類の欄には、"&amp;IF(騒音・振動の別="騒音規制法","騒音","振動")&amp;"規制法施行令別表１に掲げる号番号及びイ、"</f>
        <v>備考　１　特定施設の種類の欄には、振動規制法施行令別表１に掲げる号番号及びイ、</v>
      </c>
    </row>
    <row r="18" spans="1:1" ht="15.1" customHeight="1">
      <c r="A18" s="13" t="s">
        <v>35</v>
      </c>
    </row>
    <row r="19" spans="1:1" ht="15.1" customHeight="1">
      <c r="A19" s="55" t="str">
        <f>"　　　２　"&amp;IF(騒音・振動の別="騒音規制法","騒音の防止の方法の欄の記載については、別紙によることとし、消音器の設置、","振動の防止の方法の欄の記載については、別紙に拠ることとし、吊基礎、直接")</f>
        <v>　　　２　振動の防止の方法の欄の記載については、別紙に拠ることとし、吊基礎、直接</v>
      </c>
    </row>
    <row r="20" spans="1:1" ht="15.1" customHeight="1">
      <c r="A20" s="55" t="str">
        <f>IF(騒音・振動の別="騒音規制法","　　　　音源室内の防音措置、遮音塀の設置等騒音の防止に関して講じようとする措置の","　　　　支持基礎(板ばね、コイルばね等を使用するもの)、空気ばねの設置等振動の防止")</f>
        <v>　　　　支持基礎(板ばね、コイルばね等を使用するもの)、空気ばねの設置等振動の防止</v>
      </c>
    </row>
    <row r="21" spans="1:1" ht="15.1" customHeight="1">
      <c r="A21" s="55" t="str">
        <f>IF(騒音・振動の別="騒音規制法","　　　　概要を明らかにするとともに、できる限り図面、表等を利用すること。","　　　　に関して講じようとする措置の概要を明らかにするとともに、できる限り図面、")</f>
        <v>　　　　に関して講じようとする措置の概要を明らかにするとともに、できる限り図面、</v>
      </c>
    </row>
    <row r="22" spans="1:1" ht="15.1" customHeight="1">
      <c r="A22" s="55" t="str">
        <f>IF(騒音・振動の別="騒音規制法","","　　　　表等を利用すること。")</f>
        <v>　　　　表等を利用すること。</v>
      </c>
    </row>
    <row r="23" spans="1:1" ht="15.1" customHeight="1">
      <c r="A23" s="16" t="s">
        <v>38</v>
      </c>
    </row>
    <row r="24" spans="1:1" ht="15.1" customHeight="1">
      <c r="A24" s="16" t="s">
        <v>37</v>
      </c>
    </row>
    <row r="25" spans="1:1" ht="15.1" customHeight="1">
      <c r="A25" s="13" t="s">
        <v>36</v>
      </c>
    </row>
  </sheetData>
  <mergeCells count="19">
    <mergeCell ref="E15:F15"/>
    <mergeCell ref="E16:F16"/>
    <mergeCell ref="F3:G3"/>
    <mergeCell ref="D5:G5"/>
    <mergeCell ref="D12:E12"/>
    <mergeCell ref="E13:F13"/>
    <mergeCell ref="D6:G6"/>
    <mergeCell ref="A7:G7"/>
    <mergeCell ref="D8:E8"/>
    <mergeCell ref="D9:E9"/>
    <mergeCell ref="D10:E10"/>
    <mergeCell ref="D11:E11"/>
    <mergeCell ref="B8:C8"/>
    <mergeCell ref="B9:C9"/>
    <mergeCell ref="B10:C10"/>
    <mergeCell ref="B11:C11"/>
    <mergeCell ref="C5:C6"/>
    <mergeCell ref="A2:G2"/>
    <mergeCell ref="E14:F14"/>
  </mergeCells>
  <phoneticPr fontId="2"/>
  <printOptions horizontalCentered="1"/>
  <pageMargins left="0" right="0" top="1.1811023622047245"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showRowColHeaders="0" view="pageBreakPreview" zoomScale="104" zoomScaleNormal="100" zoomScaleSheetLayoutView="104" workbookViewId="0">
      <selection activeCell="I15" sqref="I15"/>
    </sheetView>
  </sheetViews>
  <sheetFormatPr defaultRowHeight="12.4"/>
  <cols>
    <col min="1" max="1" width="15.83984375" style="13" customWidth="1"/>
    <col min="2" max="3" width="7.68359375" style="13" customWidth="1"/>
    <col min="4" max="4" width="14.83984375" style="13" customWidth="1"/>
    <col min="5" max="5" width="16" style="13" customWidth="1"/>
    <col min="6" max="16384" width="8.83984375" style="13"/>
  </cols>
  <sheetData>
    <row r="1" spans="1:6">
      <c r="A1" s="12" t="str">
        <f>"様式第４"&amp;IF(騒音・振動の別="騒音規制法","","（第６条関係）")</f>
        <v>様式第４（第６条関係）</v>
      </c>
    </row>
    <row r="2" spans="1:6" ht="21.6" customHeight="1">
      <c r="A2" s="108" t="str">
        <f>IF(騒音・振動の別="騒音規制法","騒音","振動")&amp;"の防止の方法変更届出書"</f>
        <v>振動の防止の方法変更届出書</v>
      </c>
      <c r="B2" s="109"/>
      <c r="C2" s="109"/>
      <c r="D2" s="109"/>
      <c r="E2" s="109"/>
    </row>
    <row r="3" spans="1:6" ht="61.25" customHeight="1">
      <c r="E3" s="43" t="str">
        <f>届出日</f>
        <v>届出日を記入してください</v>
      </c>
    </row>
    <row r="4" spans="1:6" ht="52.25" customHeight="1">
      <c r="A4" s="70" t="s">
        <v>169</v>
      </c>
      <c r="B4" s="70"/>
    </row>
    <row r="5" spans="1:6" ht="15" customHeight="1">
      <c r="A5" s="31"/>
      <c r="B5" s="31"/>
    </row>
    <row r="6" spans="1:6" ht="20" customHeight="1">
      <c r="A6" s="31"/>
      <c r="C6" s="125" t="s">
        <v>124</v>
      </c>
      <c r="D6" s="99" t="str">
        <f>届出者住所</f>
        <v>届出者住所を記入してください</v>
      </c>
      <c r="E6" s="120"/>
    </row>
    <row r="7" spans="1:6" ht="37.15">
      <c r="B7" s="72"/>
      <c r="C7" s="126"/>
      <c r="D7" s="117" t="str">
        <f>届出者氏名</f>
        <v>届出者氏名を記入してください</v>
      </c>
      <c r="E7" s="117"/>
      <c r="F7" s="60" t="s">
        <v>166</v>
      </c>
    </row>
    <row r="8" spans="1:6" ht="15" customHeight="1">
      <c r="C8" s="14"/>
      <c r="D8" s="15"/>
      <c r="E8" s="15"/>
    </row>
    <row r="9" spans="1:6" s="25" customFormat="1" ht="40.049999999999997" customHeight="1">
      <c r="A9" s="118" t="str">
        <f>"　"&amp;IF(騒音・振動の別="騒音規制法","騒音","振動")&amp;"規制法第８条第１項の規定により、"&amp;IF(騒音・振動の別="騒音規制法","騒音","振動")&amp;"の防止の方法の変更について、次のとおり"&amp;CHAR(10)&amp;"届け出ます。"</f>
        <v>　振動規制法第８条第１項の規定により、振動の防止の方法の変更について、次のとおり
届け出ます。</v>
      </c>
      <c r="B9" s="119"/>
      <c r="C9" s="119"/>
      <c r="D9" s="119"/>
      <c r="E9" s="119"/>
    </row>
    <row r="10" spans="1:6" s="25" customFormat="1" ht="40.049999999999997" customHeight="1">
      <c r="A10" s="26"/>
      <c r="B10" s="27"/>
      <c r="C10" s="27"/>
      <c r="D10" s="27"/>
      <c r="E10" s="27"/>
    </row>
    <row r="11" spans="1:6" ht="32.35" customHeight="1">
      <c r="A11" s="69" t="s">
        <v>170</v>
      </c>
      <c r="B11" s="121" t="str">
        <f>事業場名称</f>
        <v>事業場名称を記入してください</v>
      </c>
      <c r="C11" s="122"/>
      <c r="D11" s="19" t="s">
        <v>29</v>
      </c>
      <c r="E11" s="24"/>
    </row>
    <row r="12" spans="1:6" ht="32.35" customHeight="1">
      <c r="A12" s="69" t="s">
        <v>171</v>
      </c>
      <c r="B12" s="123" t="str">
        <f>事業場所在地</f>
        <v>選択してください選択してください数値を記入番数値を記入号</v>
      </c>
      <c r="C12" s="124"/>
      <c r="D12" s="19" t="s">
        <v>30</v>
      </c>
      <c r="E12" s="28" t="s">
        <v>40</v>
      </c>
    </row>
    <row r="13" spans="1:6" ht="32.35" customHeight="1">
      <c r="A13" s="114" t="str">
        <f>IF(騒音・振動の別="騒音規制法","△騒音","振動")&amp;"の防止の方法"</f>
        <v>振動の防止の方法</v>
      </c>
      <c r="B13" s="22" t="s">
        <v>43</v>
      </c>
      <c r="C13" s="22" t="s">
        <v>44</v>
      </c>
      <c r="D13" s="19" t="s">
        <v>31</v>
      </c>
      <c r="E13" s="24"/>
    </row>
    <row r="14" spans="1:6" ht="32.35" customHeight="1">
      <c r="A14" s="115"/>
      <c r="B14" s="110" t="s">
        <v>26</v>
      </c>
      <c r="C14" s="111"/>
      <c r="D14" s="19" t="s">
        <v>32</v>
      </c>
      <c r="E14" s="23"/>
    </row>
    <row r="15" spans="1:6" ht="32.35" customHeight="1">
      <c r="A15" s="116"/>
      <c r="B15" s="112"/>
      <c r="C15" s="113"/>
      <c r="D15" s="19" t="s">
        <v>45</v>
      </c>
      <c r="E15" s="24"/>
    </row>
    <row r="16" spans="1:6" ht="18.100000000000001" customHeight="1">
      <c r="A16" s="13" t="str">
        <f>"備考　１　"&amp;IF(騒音・振動の別="騒音規制法","騒音","振動")&amp;"の防止の方法の欄の記載については、別紙によることとし、かつ、できる"</f>
        <v>備考　１　振動の防止の方法の欄の記載については、別紙によることとし、かつ、できる</v>
      </c>
    </row>
    <row r="17" spans="1:1" ht="18.100000000000001" customHeight="1">
      <c r="A17" s="13" t="s">
        <v>49</v>
      </c>
    </row>
    <row r="18" spans="1:1" ht="18.100000000000001" customHeight="1">
      <c r="A18" s="13" t="s">
        <v>46</v>
      </c>
    </row>
    <row r="19" spans="1:1" ht="18.100000000000001" customHeight="1">
      <c r="A19" s="16" t="s">
        <v>47</v>
      </c>
    </row>
    <row r="20" spans="1:1" ht="18.100000000000001" customHeight="1">
      <c r="A20" s="16" t="s">
        <v>48</v>
      </c>
    </row>
    <row r="21" spans="1:1" ht="18.100000000000001" customHeight="1">
      <c r="A21" s="13" t="s">
        <v>36</v>
      </c>
    </row>
  </sheetData>
  <sheetProtection password="DC9F" sheet="1" objects="1" scenarios="1"/>
  <mergeCells count="9">
    <mergeCell ref="A2:E2"/>
    <mergeCell ref="B14:C15"/>
    <mergeCell ref="A13:A15"/>
    <mergeCell ref="D7:E7"/>
    <mergeCell ref="A9:E9"/>
    <mergeCell ref="D6:E6"/>
    <mergeCell ref="B11:C11"/>
    <mergeCell ref="B12:C12"/>
    <mergeCell ref="C6:C7"/>
  </mergeCells>
  <phoneticPr fontId="2"/>
  <printOptions horizontalCentered="1"/>
  <pageMargins left="0" right="0" top="1.1811023622047245"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H21" sqref="H21"/>
    </sheetView>
  </sheetViews>
  <sheetFormatPr defaultRowHeight="12.4"/>
  <cols>
    <col min="1" max="2" width="7.7890625" style="13" customWidth="1"/>
    <col min="3" max="4" width="14.83984375" style="13" customWidth="1"/>
    <col min="5" max="5" width="16" style="13" customWidth="1"/>
    <col min="6" max="16384" width="8.83984375" style="13"/>
  </cols>
  <sheetData>
    <row r="1" spans="1:6">
      <c r="A1" s="12" t="str">
        <f>"様式第６"&amp;IF(騒音・振動の別="騒音規制法","","（第８条関係）")</f>
        <v>様式第６（第８条関係）</v>
      </c>
      <c r="B1" s="12"/>
    </row>
    <row r="2" spans="1:6" ht="22.05" customHeight="1">
      <c r="A2" s="93" t="s">
        <v>57</v>
      </c>
      <c r="B2" s="127"/>
      <c r="C2" s="127"/>
      <c r="D2" s="127"/>
      <c r="E2" s="127"/>
    </row>
    <row r="3" spans="1:6" ht="30" customHeight="1">
      <c r="E3" s="43" t="str">
        <f>届出日</f>
        <v>届出日を記入してください</v>
      </c>
    </row>
    <row r="4" spans="1:6" ht="40.049999999999997" customHeight="1">
      <c r="A4" s="73" t="s">
        <v>169</v>
      </c>
      <c r="B4" s="70"/>
    </row>
    <row r="5" spans="1:6" ht="15.5" customHeight="1">
      <c r="A5" s="31"/>
      <c r="C5" s="129" t="s">
        <v>21</v>
      </c>
      <c r="D5" s="99" t="str">
        <f>届出者住所</f>
        <v>届出者住所を記入してください</v>
      </c>
      <c r="E5" s="120"/>
    </row>
    <row r="6" spans="1:6" ht="37.15">
      <c r="B6" s="34"/>
      <c r="C6" s="130"/>
      <c r="D6" s="117" t="str">
        <f>届出者氏名</f>
        <v>届出者氏名を記入してください</v>
      </c>
      <c r="E6" s="117"/>
      <c r="F6" s="60" t="s">
        <v>166</v>
      </c>
    </row>
    <row r="7" spans="1:6" ht="15" customHeight="1">
      <c r="C7" s="14"/>
      <c r="D7" s="32"/>
      <c r="E7" s="32"/>
    </row>
    <row r="8" spans="1:6" s="30" customFormat="1" ht="30" customHeight="1">
      <c r="A8" s="118" t="str">
        <f>"　氏名（名称、住所、所在地）に変更があったので、"&amp;IF(騒音・振動の別="騒音規制法","騒音","振動")&amp;"規制法第10条の規定により、次
のとおり届け出ます。"</f>
        <v>　氏名（名称、住所、所在地）に変更があったので、振動規制法第10条の規定により、次
のとおり届け出ます。</v>
      </c>
      <c r="B8" s="118"/>
      <c r="C8" s="119"/>
      <c r="D8" s="119"/>
      <c r="E8" s="119"/>
    </row>
    <row r="9" spans="1:6" s="30" customFormat="1" ht="10.050000000000001" customHeight="1">
      <c r="A9" s="39"/>
      <c r="B9" s="39"/>
      <c r="C9" s="40"/>
      <c r="D9" s="40"/>
      <c r="E9" s="40"/>
    </row>
    <row r="10" spans="1:6" ht="32.35" customHeight="1">
      <c r="A10" s="114" t="s">
        <v>58</v>
      </c>
      <c r="B10" s="20" t="s">
        <v>43</v>
      </c>
      <c r="C10" s="62" t="e">
        <f>変更前</f>
        <v>#NAME?</v>
      </c>
      <c r="D10" s="29" t="s">
        <v>29</v>
      </c>
      <c r="E10" s="24"/>
    </row>
    <row r="11" spans="1:6" ht="32.35" customHeight="1">
      <c r="A11" s="131"/>
      <c r="B11" s="20" t="s">
        <v>44</v>
      </c>
      <c r="C11" s="62" t="e">
        <f>変更後</f>
        <v>#NAME?</v>
      </c>
      <c r="D11" s="29" t="s">
        <v>30</v>
      </c>
      <c r="E11" s="28" t="s">
        <v>40</v>
      </c>
    </row>
    <row r="12" spans="1:6" ht="32.35" customHeight="1">
      <c r="A12" s="101" t="s">
        <v>59</v>
      </c>
      <c r="B12" s="132"/>
      <c r="C12" s="63" t="e">
        <f>変更年月日</f>
        <v>#NAME?</v>
      </c>
      <c r="D12" s="29" t="s">
        <v>31</v>
      </c>
      <c r="E12" s="24"/>
    </row>
    <row r="13" spans="1:6" ht="32.35" customHeight="1">
      <c r="A13" s="101" t="s">
        <v>60</v>
      </c>
      <c r="B13" s="128"/>
      <c r="C13" s="62" t="e">
        <f>変更の理由</f>
        <v>#NAME?</v>
      </c>
      <c r="D13" s="29" t="s">
        <v>45</v>
      </c>
      <c r="E13" s="35"/>
    </row>
    <row r="14" spans="1:6" ht="18.100000000000001" customHeight="1">
      <c r="A14" s="13" t="s">
        <v>61</v>
      </c>
    </row>
    <row r="15" spans="1:6" ht="18.100000000000001" customHeight="1">
      <c r="A15" s="33" t="s">
        <v>62</v>
      </c>
      <c r="B15" s="33"/>
    </row>
  </sheetData>
  <mergeCells count="8">
    <mergeCell ref="A2:E2"/>
    <mergeCell ref="A13:B13"/>
    <mergeCell ref="D5:E5"/>
    <mergeCell ref="C5:C6"/>
    <mergeCell ref="D6:E6"/>
    <mergeCell ref="A8:E8"/>
    <mergeCell ref="A10:A11"/>
    <mergeCell ref="A12:B12"/>
  </mergeCells>
  <phoneticPr fontId="2"/>
  <printOptions horizontalCentered="1"/>
  <pageMargins left="0" right="0" top="1.2204724409448819"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Normal="100" zoomScaleSheetLayoutView="100" workbookViewId="0">
      <selection activeCell="H21" sqref="H21"/>
    </sheetView>
  </sheetViews>
  <sheetFormatPr defaultRowHeight="12.4"/>
  <cols>
    <col min="1" max="4" width="17.41796875" style="13" customWidth="1"/>
    <col min="5" max="16384" width="8.83984375" style="13"/>
  </cols>
  <sheetData>
    <row r="1" spans="1:5">
      <c r="A1" s="12" t="str">
        <f>"様式第７"&amp;IF(騒音・振動の別="騒音規制法","","（第８条関係）")</f>
        <v>様式第７（第８条関係）</v>
      </c>
    </row>
    <row r="2" spans="1:5" ht="22.05" customHeight="1">
      <c r="A2" s="136" t="s">
        <v>63</v>
      </c>
      <c r="B2" s="137"/>
      <c r="C2" s="137"/>
      <c r="D2" s="137"/>
    </row>
    <row r="3" spans="1:5" ht="30" customHeight="1">
      <c r="D3" s="43" t="str">
        <f>届出日</f>
        <v>届出日を記入してください</v>
      </c>
    </row>
    <row r="4" spans="1:5" ht="40.049999999999997" customHeight="1">
      <c r="A4" s="31" t="s">
        <v>169</v>
      </c>
    </row>
    <row r="5" spans="1:5" ht="15.5" customHeight="1">
      <c r="A5" s="31"/>
      <c r="B5" s="133" t="s">
        <v>124</v>
      </c>
      <c r="C5" s="99" t="str">
        <f>届出者住所</f>
        <v>届出者住所を記入してください</v>
      </c>
      <c r="D5" s="120"/>
    </row>
    <row r="6" spans="1:5" ht="37.15">
      <c r="B6" s="130"/>
      <c r="C6" s="117" t="str">
        <f>届出者氏名</f>
        <v>届出者氏名を記入してください</v>
      </c>
      <c r="D6" s="117"/>
      <c r="E6" s="60" t="s">
        <v>166</v>
      </c>
    </row>
    <row r="7" spans="1:5" ht="15" customHeight="1">
      <c r="B7" s="14"/>
      <c r="C7" s="38"/>
      <c r="D7" s="38"/>
    </row>
    <row r="8" spans="1:5" s="30" customFormat="1" ht="30" customHeight="1">
      <c r="A8" s="134" t="str">
        <f>"　特定施設のすべての使用を廃止したので、"&amp;IF(騒音・振動の別="騒音規制法","騒音","振動")&amp;"規制法第10条の規定により、次のとお"&amp;CHAR(10)&amp;"り届け出ます。"</f>
        <v>　特定施設のすべての使用を廃止したので、振動規制法第10条の規定により、次のとお
り届け出ます。</v>
      </c>
      <c r="B8" s="135"/>
      <c r="C8" s="135"/>
      <c r="D8" s="135"/>
    </row>
    <row r="9" spans="1:5" s="30" customFormat="1" ht="10.050000000000001" customHeight="1">
      <c r="A9" s="39"/>
      <c r="B9" s="40"/>
      <c r="C9" s="40"/>
      <c r="D9" s="40"/>
    </row>
    <row r="10" spans="1:5" ht="32.35" customHeight="1">
      <c r="A10" s="20" t="s">
        <v>22</v>
      </c>
      <c r="B10" s="64" t="str">
        <f>事業場名称</f>
        <v>事業場名称を記入してください</v>
      </c>
      <c r="C10" s="29" t="s">
        <v>29</v>
      </c>
      <c r="D10" s="24"/>
    </row>
    <row r="11" spans="1:5" ht="32.35" customHeight="1">
      <c r="A11" s="20" t="s">
        <v>25</v>
      </c>
      <c r="B11" s="62" t="str">
        <f>事業場所在地</f>
        <v>選択してください選択してください数値を記入番数値を記入号</v>
      </c>
      <c r="C11" s="29" t="s">
        <v>30</v>
      </c>
      <c r="D11" s="28" t="s">
        <v>40</v>
      </c>
    </row>
    <row r="12" spans="1:5" ht="32.35" customHeight="1">
      <c r="A12" s="59" t="s">
        <v>64</v>
      </c>
      <c r="B12" s="63" t="e">
        <f>廃止年月日</f>
        <v>#NAME?</v>
      </c>
      <c r="C12" s="29" t="s">
        <v>31</v>
      </c>
      <c r="D12" s="24"/>
    </row>
    <row r="13" spans="1:5" ht="32.35" customHeight="1">
      <c r="A13" s="59" t="s">
        <v>65</v>
      </c>
      <c r="B13" s="63" t="e">
        <f>廃止の理由</f>
        <v>#NAME?</v>
      </c>
      <c r="C13" s="29" t="s">
        <v>45</v>
      </c>
      <c r="D13" s="35"/>
    </row>
    <row r="14" spans="1:5" ht="18.100000000000001" customHeight="1">
      <c r="A14" s="13" t="s">
        <v>61</v>
      </c>
    </row>
    <row r="15" spans="1:5" ht="18.100000000000001" customHeight="1">
      <c r="A15" s="33" t="s">
        <v>62</v>
      </c>
    </row>
  </sheetData>
  <mergeCells count="5">
    <mergeCell ref="B5:B6"/>
    <mergeCell ref="C5:D5"/>
    <mergeCell ref="C6:D6"/>
    <mergeCell ref="A8:D8"/>
    <mergeCell ref="A2:D2"/>
  </mergeCells>
  <phoneticPr fontId="2"/>
  <printOptions horizontalCentered="1"/>
  <pageMargins left="0" right="0" top="1.2204724409448819"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zoomScaleNormal="100" zoomScaleSheetLayoutView="100" workbookViewId="0">
      <selection activeCell="H21" sqref="H21"/>
    </sheetView>
  </sheetViews>
  <sheetFormatPr defaultRowHeight="12.4"/>
  <cols>
    <col min="1" max="2" width="7.578125" style="13" customWidth="1"/>
    <col min="3" max="5" width="16.578125" style="13" customWidth="1"/>
    <col min="6" max="16384" width="8.83984375" style="13"/>
  </cols>
  <sheetData>
    <row r="1" spans="1:6">
      <c r="A1" s="12" t="str">
        <f>"様式第８"&amp;IF(騒音・振動の別="騒音規制法","","（第９条関係）")</f>
        <v>様式第８（第９条関係）</v>
      </c>
      <c r="B1" s="12"/>
    </row>
    <row r="2" spans="1:6" ht="22.05" customHeight="1">
      <c r="A2" s="138" t="s">
        <v>1</v>
      </c>
      <c r="B2" s="138"/>
      <c r="C2" s="138"/>
      <c r="D2" s="138"/>
      <c r="E2" s="138"/>
    </row>
    <row r="3" spans="1:6" ht="30" customHeight="1">
      <c r="E3" s="43" t="str">
        <f>届出日</f>
        <v>届出日を記入してください</v>
      </c>
    </row>
    <row r="4" spans="1:6" ht="40.049999999999997" customHeight="1">
      <c r="A4" s="74" t="s">
        <v>169</v>
      </c>
      <c r="B4" s="48"/>
    </row>
    <row r="5" spans="1:6" ht="15.5" customHeight="1">
      <c r="A5" s="31"/>
      <c r="B5" s="31"/>
      <c r="C5" s="129" t="s">
        <v>124</v>
      </c>
      <c r="D5" s="99" t="str">
        <f>届出者住所</f>
        <v>届出者住所を記入してください</v>
      </c>
      <c r="E5" s="120"/>
    </row>
    <row r="6" spans="1:6" ht="24.75">
      <c r="C6" s="130"/>
      <c r="D6" s="117" t="str">
        <f>届出者氏名</f>
        <v>届出者氏名を記入してください</v>
      </c>
      <c r="E6" s="117"/>
      <c r="F6" s="60" t="s">
        <v>167</v>
      </c>
    </row>
    <row r="7" spans="1:6" ht="15" customHeight="1">
      <c r="C7" s="14"/>
      <c r="D7" s="32"/>
      <c r="E7" s="32"/>
    </row>
    <row r="8" spans="1:6" s="30" customFormat="1" ht="30" customHeight="1">
      <c r="A8" s="139" t="str">
        <f>"　特定施設に係る届出者の地位を継承したので、"&amp;IF(騒音・振動の別="騒音規制法","騒音","振動")&amp;"規制法第11条の３項の規定により、"&amp;CHAR(10)&amp;"次のとおり届け出ます。"</f>
        <v>　特定施設に係る届出者の地位を継承したので、振動規制法第11条の３項の規定により、
次のとおり届け出ます。</v>
      </c>
      <c r="B8" s="139"/>
      <c r="C8" s="139"/>
      <c r="D8" s="139"/>
      <c r="E8" s="139"/>
    </row>
    <row r="9" spans="1:6" s="30" customFormat="1" ht="10.050000000000001" customHeight="1">
      <c r="A9" s="39"/>
      <c r="B9" s="39"/>
      <c r="C9" s="40"/>
      <c r="D9" s="40"/>
      <c r="E9" s="40"/>
    </row>
    <row r="10" spans="1:6" ht="40.049999999999997" customHeight="1">
      <c r="A10" s="140" t="s">
        <v>66</v>
      </c>
      <c r="B10" s="122"/>
      <c r="C10" s="62" t="str">
        <f>事業場名称</f>
        <v>事業場名称を記入してください</v>
      </c>
      <c r="D10" s="29" t="s">
        <v>29</v>
      </c>
      <c r="E10" s="24"/>
    </row>
    <row r="11" spans="1:6" ht="40.049999999999997" customHeight="1">
      <c r="A11" s="140" t="s">
        <v>67</v>
      </c>
      <c r="B11" s="122"/>
      <c r="C11" s="62" t="str">
        <f>事業場所在地</f>
        <v>選択してください選択してください数値を記入番数値を記入号</v>
      </c>
      <c r="D11" s="29" t="s">
        <v>30</v>
      </c>
      <c r="E11" s="57" t="s">
        <v>40</v>
      </c>
    </row>
    <row r="12" spans="1:6" ht="40.049999999999997" customHeight="1">
      <c r="A12" s="101" t="s">
        <v>123</v>
      </c>
      <c r="B12" s="132"/>
      <c r="C12" s="63" t="e">
        <f>承継年月日</f>
        <v>#NAME?</v>
      </c>
      <c r="D12" s="29" t="s">
        <v>31</v>
      </c>
      <c r="E12" s="24"/>
    </row>
    <row r="13" spans="1:6" ht="40.049999999999997" customHeight="1">
      <c r="A13" s="114" t="s">
        <v>126</v>
      </c>
      <c r="B13" s="58" t="s">
        <v>125</v>
      </c>
      <c r="C13" s="62" t="e">
        <f>被承継人氏名又は名称</f>
        <v>#NAME?</v>
      </c>
      <c r="D13" s="37" t="s">
        <v>45</v>
      </c>
      <c r="E13" s="46"/>
    </row>
    <row r="14" spans="1:6" ht="40.049999999999997" customHeight="1">
      <c r="A14" s="131"/>
      <c r="B14" s="20" t="s">
        <v>2</v>
      </c>
      <c r="C14" s="62" t="e">
        <f>被承継人住所</f>
        <v>#NAME?</v>
      </c>
      <c r="D14" s="44"/>
      <c r="E14" s="47"/>
    </row>
    <row r="15" spans="1:6" ht="40.049999999999997" customHeight="1">
      <c r="A15" s="101" t="s">
        <v>0</v>
      </c>
      <c r="B15" s="128"/>
      <c r="C15" s="62" t="e">
        <f>入力シート!#REF!</f>
        <v>#REF!</v>
      </c>
      <c r="D15" s="45"/>
      <c r="E15" s="36"/>
    </row>
    <row r="16" spans="1:6" ht="18.100000000000001" customHeight="1">
      <c r="A16" s="13" t="s">
        <v>61</v>
      </c>
    </row>
    <row r="17" spans="1:2" ht="18.100000000000001" customHeight="1">
      <c r="A17" s="33" t="s">
        <v>62</v>
      </c>
      <c r="B17" s="33"/>
    </row>
  </sheetData>
  <mergeCells count="10">
    <mergeCell ref="A15:B15"/>
    <mergeCell ref="A13:A14"/>
    <mergeCell ref="A10:B10"/>
    <mergeCell ref="A11:B11"/>
    <mergeCell ref="C5:C6"/>
    <mergeCell ref="A2:E2"/>
    <mergeCell ref="D6:E6"/>
    <mergeCell ref="A8:E8"/>
    <mergeCell ref="A12:B12"/>
    <mergeCell ref="D5:E5"/>
  </mergeCells>
  <phoneticPr fontId="2"/>
  <printOptions horizontalCentered="1"/>
  <pageMargins left="0" right="0" top="1.2204724409448819"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49</vt:i4>
      </vt:variant>
    </vt:vector>
  </HeadingPairs>
  <TitlesOfParts>
    <vt:vector size="56" baseType="lpstr">
      <vt:lpstr>このファイルについて</vt:lpstr>
      <vt:lpstr>入力シート</vt:lpstr>
      <vt:lpstr>様式２　使用届出書</vt:lpstr>
      <vt:lpstr>様式第４　防止の方法変更届出書</vt:lpstr>
      <vt:lpstr>様式６ 氏名等変更届出書</vt:lpstr>
      <vt:lpstr>様式７　使用全廃届出書</vt:lpstr>
      <vt:lpstr>様式８　承継届出書</vt:lpstr>
      <vt:lpstr>入力シート!Print_Area</vt:lpstr>
      <vt:lpstr>'様式２　使用届出書'!Print_Area</vt:lpstr>
      <vt:lpstr>'様式６ 氏名等変更届出書'!Print_Area</vt:lpstr>
      <vt:lpstr>'様式７　使用全廃届出書'!Print_Area</vt:lpstr>
      <vt:lpstr>'様式８　承継届出書'!Print_Area</vt:lpstr>
      <vt:lpstr>'様式第４　防止の方法変更届出書'!Print_Area</vt:lpstr>
      <vt:lpstr>メール送信ボタン表示１</vt:lpstr>
      <vt:lpstr>メール送信ボタン表示２</vt:lpstr>
      <vt:lpstr>メール本文</vt:lpstr>
      <vt:lpstr>環境保全課メールアドレス</vt:lpstr>
      <vt:lpstr>駒込</vt:lpstr>
      <vt:lpstr>高松</vt:lpstr>
      <vt:lpstr>高田</vt:lpstr>
      <vt:lpstr>雑司が谷</vt:lpstr>
      <vt:lpstr>事業場所在地</vt:lpstr>
      <vt:lpstr>事業場名称</vt:lpstr>
      <vt:lpstr>住居号</vt:lpstr>
      <vt:lpstr>住居番</vt:lpstr>
      <vt:lpstr>所在地</vt:lpstr>
      <vt:lpstr>上池袋</vt:lpstr>
      <vt:lpstr>振動規制法金属加工機械</vt:lpstr>
      <vt:lpstr>振動規制法特定施設</vt:lpstr>
      <vt:lpstr>振動規制法木材加工機械</vt:lpstr>
      <vt:lpstr>西巣鴨</vt:lpstr>
      <vt:lpstr>西池袋</vt:lpstr>
      <vt:lpstr>千川</vt:lpstr>
      <vt:lpstr>千早</vt:lpstr>
      <vt:lpstr>巣鴨</vt:lpstr>
      <vt:lpstr>騒音・振動の別</vt:lpstr>
      <vt:lpstr>騒音規制法金属加工機械</vt:lpstr>
      <vt:lpstr>騒音規制法建設用資材製造機械</vt:lpstr>
      <vt:lpstr>騒音規制法特定施設</vt:lpstr>
      <vt:lpstr>騒音規制法木材加工機械</vt:lpstr>
      <vt:lpstr>池袋</vt:lpstr>
      <vt:lpstr>池袋本町</vt:lpstr>
      <vt:lpstr>丁目</vt:lpstr>
      <vt:lpstr>町名</vt:lpstr>
      <vt:lpstr>長崎</vt:lpstr>
      <vt:lpstr>添付資料</vt:lpstr>
      <vt:lpstr>東池袋</vt:lpstr>
      <vt:lpstr>届出者氏名</vt:lpstr>
      <vt:lpstr>届出者住所</vt:lpstr>
      <vt:lpstr>届出日</vt:lpstr>
      <vt:lpstr>南大塚</vt:lpstr>
      <vt:lpstr>南池袋</vt:lpstr>
      <vt:lpstr>南長崎</vt:lpstr>
      <vt:lpstr>北大塚</vt:lpstr>
      <vt:lpstr>目白</vt:lpstr>
      <vt:lpstr>要町</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正生</dc:creator>
  <cp:lastModifiedBy>宮﨑 正生</cp:lastModifiedBy>
  <cp:lastPrinted>2023-11-02T01:09:41Z</cp:lastPrinted>
  <dcterms:created xsi:type="dcterms:W3CDTF">2021-08-30T23:56:17Z</dcterms:created>
  <dcterms:modified xsi:type="dcterms:W3CDTF">2023-12-22T02:59:33Z</dcterms:modified>
</cp:coreProperties>
</file>