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X:\令和08年度（自動生成削除禁止）\S01 福祉部\07 介護保険課\250 事業者指導・監査グループ\03 運営指導\5 自己点検表 (5年)\★令和8年度使用\08_看護小規模多機能型共同生活介護\"/>
    </mc:Choice>
  </mc:AlternateContent>
  <xr:revisionPtr revIDLastSave="0" documentId="13_ncr:1_{6C4A81E6-5C71-4F35-B1C8-007028281461}" xr6:coauthVersionLast="47" xr6:coauthVersionMax="47" xr10:uidLastSave="{00000000-0000-0000-0000-000000000000}"/>
  <bookViews>
    <workbookView xWindow="-120" yWindow="-120" windowWidth="21840" windowHeight="13020" tabRatio="792" firstSheet="2" activeTab="6" xr2:uid="{00000000-000D-0000-FFFF-FFFF00000000}"/>
  </bookViews>
  <sheets>
    <sheet name="【記載例】従業者名簿（看多機）" sheetId="6" r:id="rId1"/>
    <sheet name="従業者名簿（看多機）" sheetId="7" r:id="rId2"/>
    <sheet name="【記載例】登録者名簿（看多機）" sheetId="8" r:id="rId3"/>
    <sheet name="登録者名簿（看多機)" sheetId="9" r:id="rId4"/>
    <sheet name="【記載例】勤務形態一覧（看多機）" sheetId="11" r:id="rId5"/>
    <sheet name="勤務形態一覧（看多機）" sheetId="12" r:id="rId6"/>
    <sheet name="自己点検票（看多機）" sheetId="2" r:id="rId7"/>
  </sheets>
  <externalReferences>
    <externalReference r:id="rId8"/>
  </externalReferences>
  <definedNames>
    <definedName name="_xlnm._FilterDatabase" localSheetId="0" hidden="1">'【記載例】従業者名簿（看多機）'!$A$13:$Y$77</definedName>
    <definedName name="_xlnm._FilterDatabase" localSheetId="1" hidden="1">'従業者名簿（看多機）'!$A$13:$Y$104</definedName>
    <definedName name="_xlnm.Print_Area" localSheetId="0">'【記載例】従業者名簿（看多機）'!$A$1:$AB$77</definedName>
    <definedName name="_xlnm.Print_Area" localSheetId="2">'【記載例】登録者名簿（看多機）'!$A$1:$Z$45</definedName>
    <definedName name="_xlnm.Print_Area" localSheetId="6">'自己点検票（看多機）'!$A$1:$Z$1437</definedName>
    <definedName name="_xlnm.Print_Area" localSheetId="1">'従業者名簿（看多機）'!$A$1:$AB$104</definedName>
    <definedName name="_xlnm.Print_Area" localSheetId="3">'登録者名簿（看多機)'!$A$1:$Z$45</definedName>
    <definedName name="職種">[1]プルダウン・リスト!$C$12:$L$12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R3" i="8" l="1"/>
  <c r="AX34" i="11"/>
  <c r="AW34" i="11"/>
  <c r="AX33" i="11"/>
  <c r="AW33" i="11"/>
  <c r="AX37" i="11"/>
  <c r="AW37" i="11"/>
  <c r="AX36" i="11"/>
  <c r="AW36" i="11"/>
  <c r="R3" i="9" l="1"/>
  <c r="AX67" i="12" l="1"/>
  <c r="AW67" i="12"/>
  <c r="AX66" i="12"/>
  <c r="AW66" i="12"/>
  <c r="AX64" i="12"/>
  <c r="AW64" i="12"/>
  <c r="AX63" i="12"/>
  <c r="AW63" i="12"/>
  <c r="AX61" i="12"/>
  <c r="AW61" i="12"/>
  <c r="AX60" i="12"/>
  <c r="AW60" i="12"/>
  <c r="AX58" i="12"/>
  <c r="AW58" i="12"/>
  <c r="AX57" i="12"/>
  <c r="AW57" i="12"/>
  <c r="AX55" i="12"/>
  <c r="AW55" i="12"/>
  <c r="AX54" i="12"/>
  <c r="AW54" i="12"/>
  <c r="AX52" i="12"/>
  <c r="AW52" i="12"/>
  <c r="AX51" i="12"/>
  <c r="AW51" i="12"/>
  <c r="AX49" i="12"/>
  <c r="AW49" i="12"/>
  <c r="AX48" i="12"/>
  <c r="AW48" i="12"/>
  <c r="AX46" i="12"/>
  <c r="AW46" i="12"/>
  <c r="AX45" i="12"/>
  <c r="AW45" i="12"/>
  <c r="AX91" i="12"/>
  <c r="AW91" i="12"/>
  <c r="AX90" i="12"/>
  <c r="AW90" i="12"/>
  <c r="AX70" i="12"/>
  <c r="AW70" i="12"/>
  <c r="AX69" i="12"/>
  <c r="AW69" i="12"/>
  <c r="AX43" i="12"/>
  <c r="AW43" i="12"/>
  <c r="AX42" i="12"/>
  <c r="AW42" i="12"/>
  <c r="AX40" i="12"/>
  <c r="AW40" i="12"/>
  <c r="AX39" i="12"/>
  <c r="AW39" i="12"/>
  <c r="AX37" i="12"/>
  <c r="AW37" i="12"/>
  <c r="AX36" i="12"/>
  <c r="AW36" i="12"/>
  <c r="AX34" i="12"/>
  <c r="AW34" i="12"/>
  <c r="AX33" i="12"/>
  <c r="AW33" i="12"/>
  <c r="AX31" i="12"/>
  <c r="AW31" i="12"/>
  <c r="AX30" i="12"/>
  <c r="AW30" i="12"/>
  <c r="AX28" i="12"/>
  <c r="AW28" i="12"/>
  <c r="AX27" i="12"/>
  <c r="AW27" i="12"/>
  <c r="AW27" i="11" l="1"/>
  <c r="AW30" i="11"/>
  <c r="AX88" i="12"/>
  <c r="AW88" i="12"/>
  <c r="AX87" i="12"/>
  <c r="AW87" i="12"/>
  <c r="AX85" i="12"/>
  <c r="AW85" i="12"/>
  <c r="AX84" i="12"/>
  <c r="AW84" i="12"/>
  <c r="AX82" i="12"/>
  <c r="AW82" i="12"/>
  <c r="AX81" i="12"/>
  <c r="AW81" i="12"/>
  <c r="AX79" i="12"/>
  <c r="AW79" i="12"/>
  <c r="AX78" i="12"/>
  <c r="AW78" i="12"/>
  <c r="AX76" i="12"/>
  <c r="AW76" i="12"/>
  <c r="AX75" i="12"/>
  <c r="AW75" i="12"/>
  <c r="AX73" i="12"/>
  <c r="AW73" i="12"/>
  <c r="AX72" i="12"/>
  <c r="AW72" i="12"/>
  <c r="AL2" i="12"/>
  <c r="AX64" i="11"/>
  <c r="AW64" i="11"/>
  <c r="AX63" i="11"/>
  <c r="AW63" i="11"/>
  <c r="AX61" i="11"/>
  <c r="AW61" i="11"/>
  <c r="AX60" i="11"/>
  <c r="AW60" i="11"/>
  <c r="AX58" i="11"/>
  <c r="AW58" i="11"/>
  <c r="AX57" i="11"/>
  <c r="AW57" i="11"/>
  <c r="AX55" i="11"/>
  <c r="AW55" i="11"/>
  <c r="AX54" i="11"/>
  <c r="AW54" i="11"/>
  <c r="AX52" i="11"/>
  <c r="AW52" i="11"/>
  <c r="AX51" i="11"/>
  <c r="AW51" i="11"/>
  <c r="AX49" i="11"/>
  <c r="AW49" i="11"/>
  <c r="AX48" i="11"/>
  <c r="AW48" i="11"/>
  <c r="AX46" i="11"/>
  <c r="AW46" i="11"/>
  <c r="AX45" i="11"/>
  <c r="AW45" i="11"/>
  <c r="AX43" i="11"/>
  <c r="AW43" i="11"/>
  <c r="AX42" i="11"/>
  <c r="AW42" i="11"/>
  <c r="AX40" i="11"/>
  <c r="AW40" i="11"/>
  <c r="AX39" i="11"/>
  <c r="AW39" i="11"/>
  <c r="AX31" i="11"/>
  <c r="AW31" i="11"/>
  <c r="AX30" i="11"/>
  <c r="AX28" i="11"/>
  <c r="AW28" i="11"/>
  <c r="AX27" i="11"/>
  <c r="AL2" i="11"/>
  <c r="AH24" i="11" s="1"/>
  <c r="AH25" i="11" s="1"/>
  <c r="AP24" i="12" l="1"/>
  <c r="AP25" i="12" s="1"/>
  <c r="BD2" i="12"/>
  <c r="R23" i="12"/>
  <c r="AA23" i="12"/>
  <c r="AB23" i="12"/>
  <c r="T24" i="12"/>
  <c r="T25" i="12" s="1"/>
  <c r="AQ24" i="12"/>
  <c r="AQ25" i="12" s="1"/>
  <c r="AJ23" i="12"/>
  <c r="AC24" i="12"/>
  <c r="AC25" i="12" s="1"/>
  <c r="S24" i="12"/>
  <c r="S25" i="12" s="1"/>
  <c r="AK24" i="12"/>
  <c r="AK25" i="12" s="1"/>
  <c r="AH23" i="12"/>
  <c r="U24" i="12"/>
  <c r="U25" i="12" s="1"/>
  <c r="AR24" i="12"/>
  <c r="AR25" i="12" s="1"/>
  <c r="AI23" i="12"/>
  <c r="AA24" i="12"/>
  <c r="AA25" i="12" s="1"/>
  <c r="AS24" i="12"/>
  <c r="AS25" i="12" s="1"/>
  <c r="S23" i="12"/>
  <c r="AB24" i="12"/>
  <c r="AB25" i="12" s="1"/>
  <c r="AP23" i="12"/>
  <c r="T23" i="12"/>
  <c r="AQ23" i="12"/>
  <c r="AI24" i="12"/>
  <c r="AI25" i="12" s="1"/>
  <c r="Z23" i="12"/>
  <c r="AR23" i="12"/>
  <c r="AJ24" i="12"/>
  <c r="AJ25" i="12" s="1"/>
  <c r="U23" i="12"/>
  <c r="AC23" i="12"/>
  <c r="AK23" i="12"/>
  <c r="AS23" i="12"/>
  <c r="V24" i="12"/>
  <c r="V25" i="12" s="1"/>
  <c r="AD24" i="12"/>
  <c r="AD25" i="12" s="1"/>
  <c r="AL24" i="12"/>
  <c r="AL25" i="12" s="1"/>
  <c r="AD23" i="12"/>
  <c r="AE24" i="12"/>
  <c r="AE25" i="12" s="1"/>
  <c r="AL23" i="12"/>
  <c r="W24" i="12"/>
  <c r="W25" i="12" s="1"/>
  <c r="AM24" i="12"/>
  <c r="AM25" i="12" s="1"/>
  <c r="W23" i="12"/>
  <c r="AE23" i="12"/>
  <c r="AM23" i="12"/>
  <c r="AU23" i="12"/>
  <c r="AU24" i="12" s="1"/>
  <c r="AU25" i="12" s="1"/>
  <c r="X24" i="12"/>
  <c r="X25" i="12" s="1"/>
  <c r="AF24" i="12"/>
  <c r="AF25" i="12" s="1"/>
  <c r="AN24" i="12"/>
  <c r="AN25" i="12" s="1"/>
  <c r="X23" i="12"/>
  <c r="AF23" i="12"/>
  <c r="AN23" i="12"/>
  <c r="AV23" i="12"/>
  <c r="AV24" i="12" s="1"/>
  <c r="AV25" i="12" s="1"/>
  <c r="Y24" i="12"/>
  <c r="Y25" i="12" s="1"/>
  <c r="AG24" i="12"/>
  <c r="AG25" i="12" s="1"/>
  <c r="AO24" i="12"/>
  <c r="AO25" i="12" s="1"/>
  <c r="V23" i="12"/>
  <c r="AT23" i="12"/>
  <c r="AT24" i="12" s="1"/>
  <c r="AT25" i="12" s="1"/>
  <c r="Y23" i="12"/>
  <c r="AG23" i="12"/>
  <c r="AO23" i="12"/>
  <c r="R24" i="12"/>
  <c r="R25" i="12" s="1"/>
  <c r="Z24" i="12"/>
  <c r="Z25" i="12" s="1"/>
  <c r="AH24" i="12"/>
  <c r="AH25" i="12" s="1"/>
  <c r="V24" i="11"/>
  <c r="V25" i="11" s="1"/>
  <c r="X23" i="11"/>
  <c r="Y24" i="11"/>
  <c r="Y25" i="11" s="1"/>
  <c r="AG23" i="11"/>
  <c r="AP24" i="11"/>
  <c r="AP25" i="11" s="1"/>
  <c r="R23" i="11"/>
  <c r="Z23" i="11"/>
  <c r="AH23" i="11"/>
  <c r="AP23" i="11"/>
  <c r="S24" i="11"/>
  <c r="S25" i="11" s="1"/>
  <c r="AA24" i="11"/>
  <c r="AA25" i="11" s="1"/>
  <c r="AI24" i="11"/>
  <c r="AI25" i="11" s="1"/>
  <c r="AQ24" i="11"/>
  <c r="AQ25" i="11" s="1"/>
  <c r="AN23" i="11"/>
  <c r="AG24" i="11"/>
  <c r="AG25" i="11" s="1"/>
  <c r="BD2" i="11"/>
  <c r="R24" i="11"/>
  <c r="R25" i="11" s="1"/>
  <c r="AI23" i="11"/>
  <c r="T24" i="11"/>
  <c r="T25" i="11" s="1"/>
  <c r="AJ24" i="11"/>
  <c r="AJ25" i="11" s="1"/>
  <c r="U23" i="11"/>
  <c r="AO23" i="11"/>
  <c r="Z24" i="11"/>
  <c r="Z25" i="11" s="1"/>
  <c r="S23" i="11"/>
  <c r="AA23" i="11"/>
  <c r="AQ23" i="11"/>
  <c r="AB24" i="11"/>
  <c r="AB25" i="11" s="1"/>
  <c r="AR24" i="11"/>
  <c r="AR25" i="11" s="1"/>
  <c r="T23" i="11"/>
  <c r="AB23" i="11"/>
  <c r="AJ23" i="11"/>
  <c r="AR23" i="11"/>
  <c r="U24" i="11"/>
  <c r="U25" i="11" s="1"/>
  <c r="AC24" i="11"/>
  <c r="AC25" i="11" s="1"/>
  <c r="AK24" i="11"/>
  <c r="AK25" i="11" s="1"/>
  <c r="AS24" i="11"/>
  <c r="AS25" i="11" s="1"/>
  <c r="AC23" i="11"/>
  <c r="AL24" i="11"/>
  <c r="AL25" i="11" s="1"/>
  <c r="V23" i="11"/>
  <c r="AL23" i="11"/>
  <c r="W24" i="11"/>
  <c r="W25" i="11" s="1"/>
  <c r="AM24" i="11"/>
  <c r="AM25" i="11" s="1"/>
  <c r="AK23" i="11"/>
  <c r="AD23" i="11"/>
  <c r="AT23" i="11"/>
  <c r="AT24" i="11" s="1"/>
  <c r="AT25" i="11" s="1"/>
  <c r="AE24" i="11"/>
  <c r="AE25" i="11" s="1"/>
  <c r="W23" i="11"/>
  <c r="AE23" i="11"/>
  <c r="AM23" i="11"/>
  <c r="AU23" i="11"/>
  <c r="AU24" i="11" s="1"/>
  <c r="AU25" i="11" s="1"/>
  <c r="X24" i="11"/>
  <c r="X25" i="11" s="1"/>
  <c r="AF24" i="11"/>
  <c r="AF25" i="11" s="1"/>
  <c r="AN24" i="11"/>
  <c r="AN25" i="11" s="1"/>
  <c r="AS23" i="11"/>
  <c r="AF23" i="11"/>
  <c r="AO24" i="11"/>
  <c r="AO25" i="11" s="1"/>
  <c r="AD24" i="11"/>
  <c r="AD25" i="11" s="1"/>
  <c r="AV23" i="11"/>
  <c r="AV24" i="11" s="1"/>
  <c r="AV25" i="11" s="1"/>
  <c r="Y23" i="11"/>
  <c r="AY32" i="11" l="1"/>
  <c r="AY35" i="11"/>
  <c r="AY44" i="12"/>
  <c r="AY65" i="12"/>
  <c r="AY53" i="12"/>
  <c r="AY59" i="12"/>
  <c r="AY50" i="12"/>
  <c r="AY56" i="12"/>
  <c r="AY47" i="12"/>
  <c r="AY62" i="12"/>
  <c r="AY32" i="12"/>
  <c r="AY38" i="12"/>
  <c r="AY29" i="12"/>
  <c r="AY68" i="12"/>
  <c r="AY26" i="12"/>
  <c r="AY41" i="12"/>
  <c r="AY35" i="12"/>
  <c r="AY77" i="12"/>
  <c r="AY89" i="12"/>
  <c r="AY71" i="12"/>
  <c r="AY80" i="12"/>
  <c r="AY74" i="12"/>
  <c r="AY83" i="12"/>
  <c r="AY86" i="12"/>
  <c r="AY26" i="11"/>
  <c r="AY29" i="11"/>
  <c r="AY50" i="11"/>
  <c r="AY41" i="11"/>
  <c r="AY59" i="11"/>
  <c r="AY62" i="11"/>
  <c r="AY38" i="11"/>
  <c r="AY56" i="11"/>
  <c r="AY44" i="11"/>
  <c r="AY47" i="11"/>
  <c r="AY53" i="11"/>
  <c r="U3" i="7" l="1"/>
  <c r="U3" i="6" l="1"/>
</calcChain>
</file>

<file path=xl/sharedStrings.xml><?xml version="1.0" encoding="utf-8"?>
<sst xmlns="http://schemas.openxmlformats.org/spreadsheetml/2006/main" count="2209" uniqueCount="968">
  <si>
    <t>事業所名</t>
    <rPh sb="0" eb="3">
      <t>ジギョウショ</t>
    </rPh>
    <rPh sb="3" eb="4">
      <t>メイ</t>
    </rPh>
    <phoneticPr fontId="1"/>
  </si>
  <si>
    <t>自　己　点　検　表</t>
    <rPh sb="0" eb="1">
      <t>ジ</t>
    </rPh>
    <rPh sb="2" eb="3">
      <t>オノレ</t>
    </rPh>
    <rPh sb="4" eb="5">
      <t>テン</t>
    </rPh>
    <rPh sb="6" eb="7">
      <t>ケン</t>
    </rPh>
    <rPh sb="8" eb="9">
      <t>ヒョウ</t>
    </rPh>
    <phoneticPr fontId="1"/>
  </si>
  <si>
    <t>点検項目</t>
    <rPh sb="0" eb="2">
      <t>テンケン</t>
    </rPh>
    <rPh sb="2" eb="4">
      <t>コウモク</t>
    </rPh>
    <phoneticPr fontId="1"/>
  </si>
  <si>
    <t>点検結果</t>
    <rPh sb="0" eb="2">
      <t>テンケン</t>
    </rPh>
    <rPh sb="2" eb="4">
      <t>ケッカ</t>
    </rPh>
    <phoneticPr fontId="1"/>
  </si>
  <si>
    <t>いいえ</t>
    <phoneticPr fontId="1"/>
  </si>
  <si>
    <t>非該当</t>
    <rPh sb="0" eb="3">
      <t>ヒガイトウ</t>
    </rPh>
    <phoneticPr fontId="1"/>
  </si>
  <si>
    <t>根拠条文</t>
    <rPh sb="0" eb="2">
      <t>コンキョ</t>
    </rPh>
    <rPh sb="2" eb="4">
      <t>ジョウブン</t>
    </rPh>
    <phoneticPr fontId="1"/>
  </si>
  <si>
    <t>点　　検　　事　　項</t>
    <rPh sb="0" eb="1">
      <t>テン</t>
    </rPh>
    <rPh sb="3" eb="4">
      <t>ケン</t>
    </rPh>
    <rPh sb="6" eb="7">
      <t>コト</t>
    </rPh>
    <rPh sb="9" eb="10">
      <t>コウ</t>
    </rPh>
    <phoneticPr fontId="1"/>
  </si>
  <si>
    <t>①</t>
    <phoneticPr fontId="1"/>
  </si>
  <si>
    <t>※</t>
    <phoneticPr fontId="1"/>
  </si>
  <si>
    <t>③</t>
    <phoneticPr fontId="1"/>
  </si>
  <si>
    <t>②</t>
    <phoneticPr fontId="1"/>
  </si>
  <si>
    <t>④</t>
    <phoneticPr fontId="1"/>
  </si>
  <si>
    <t>①</t>
    <phoneticPr fontId="1"/>
  </si>
  <si>
    <t>②</t>
    <phoneticPr fontId="1"/>
  </si>
  <si>
    <t>事業所の名称及び所在地</t>
    <phoneticPr fontId="1"/>
  </si>
  <si>
    <t>③</t>
    <phoneticPr fontId="1"/>
  </si>
  <si>
    <t>④</t>
    <phoneticPr fontId="1"/>
  </si>
  <si>
    <t>⑤</t>
    <phoneticPr fontId="1"/>
  </si>
  <si>
    <t>⑥</t>
    <phoneticPr fontId="1"/>
  </si>
  <si>
    <t>⑦</t>
    <phoneticPr fontId="1"/>
  </si>
  <si>
    <t>⑧</t>
    <phoneticPr fontId="1"/>
  </si>
  <si>
    <t>運営規程</t>
    <phoneticPr fontId="1"/>
  </si>
  <si>
    <t>(2)</t>
    <phoneticPr fontId="1"/>
  </si>
  <si>
    <t>(3)</t>
    <phoneticPr fontId="1"/>
  </si>
  <si>
    <t>は　い</t>
    <phoneticPr fontId="1"/>
  </si>
  <si>
    <t>(1)</t>
    <phoneticPr fontId="1"/>
  </si>
  <si>
    <t>２.管理者</t>
    <phoneticPr fontId="1"/>
  </si>
  <si>
    <t>３.代表者</t>
    <rPh sb="2" eb="5">
      <t>ダイヒョウシャ</t>
    </rPh>
    <phoneticPr fontId="1"/>
  </si>
  <si>
    <t>２.設備及び備品等</t>
    <phoneticPr fontId="1"/>
  </si>
  <si>
    <t>区条例
第89条</t>
    <phoneticPr fontId="1"/>
  </si>
  <si>
    <t>区条例
第90条</t>
    <phoneticPr fontId="1"/>
  </si>
  <si>
    <t>区条例
第91条</t>
    <phoneticPr fontId="1"/>
  </si>
  <si>
    <t>区条例
第95条</t>
    <phoneticPr fontId="1"/>
  </si>
  <si>
    <t>区条例
第96条</t>
  </si>
  <si>
    <t>区条例
第98条</t>
    <phoneticPr fontId="1"/>
  </si>
  <si>
    <t>区条例
第101条</t>
    <phoneticPr fontId="1"/>
  </si>
  <si>
    <t>区条例
第102条</t>
    <phoneticPr fontId="1"/>
  </si>
  <si>
    <t>区条例
第103条</t>
    <phoneticPr fontId="1"/>
  </si>
  <si>
    <t>区条例
第107条</t>
    <phoneticPr fontId="1"/>
  </si>
  <si>
    <t>協力医療機関の名称及び診療科名並びに当該協力医療機関との契約の内容</t>
    <phoneticPr fontId="1"/>
  </si>
  <si>
    <t>⑨</t>
    <phoneticPr fontId="1"/>
  </si>
  <si>
    <t xml:space="preserve">法第78条の５
則第131条の13
</t>
    <phoneticPr fontId="1"/>
  </si>
  <si>
    <t>次に掲げる基準のいずれにも適合すること。</t>
    <phoneticPr fontId="1"/>
  </si>
  <si>
    <t>苦情の内容等の記録</t>
    <rPh sb="0" eb="2">
      <t>クジョウ</t>
    </rPh>
    <rPh sb="3" eb="5">
      <t>ナイヨウ</t>
    </rPh>
    <rPh sb="5" eb="6">
      <t>トウ</t>
    </rPh>
    <rPh sb="7" eb="9">
      <t>キロク</t>
    </rPh>
    <phoneticPr fontId="1"/>
  </si>
  <si>
    <t>事故の状況及び処置についての記録</t>
    <rPh sb="0" eb="2">
      <t>ジコ</t>
    </rPh>
    <rPh sb="3" eb="5">
      <t>ジョウキョウ</t>
    </rPh>
    <rPh sb="5" eb="6">
      <t>オヨ</t>
    </rPh>
    <rPh sb="7" eb="9">
      <t>ショチ</t>
    </rPh>
    <rPh sb="14" eb="16">
      <t>キロク</t>
    </rPh>
    <phoneticPr fontId="1"/>
  </si>
  <si>
    <t>運営推進会議の報告、評価、要望、助言等の記録</t>
    <rPh sb="0" eb="2">
      <t>ウンエイ</t>
    </rPh>
    <rPh sb="2" eb="4">
      <t>スイシン</t>
    </rPh>
    <rPh sb="4" eb="6">
      <t>カイギ</t>
    </rPh>
    <rPh sb="7" eb="9">
      <t>ホウコク</t>
    </rPh>
    <rPh sb="10" eb="12">
      <t>ヒョウカ</t>
    </rPh>
    <rPh sb="13" eb="15">
      <t>ヨウボウ</t>
    </rPh>
    <rPh sb="16" eb="18">
      <t>ジョゲン</t>
    </rPh>
    <rPh sb="18" eb="19">
      <t>トウ</t>
    </rPh>
    <rPh sb="20" eb="22">
      <t>キロク</t>
    </rPh>
    <phoneticPr fontId="1"/>
  </si>
  <si>
    <t>居宅サービス計画</t>
    <rPh sb="0" eb="2">
      <t>キョタク</t>
    </rPh>
    <rPh sb="6" eb="8">
      <t>ケイカク</t>
    </rPh>
    <phoneticPr fontId="1"/>
  </si>
  <si>
    <t>身体拘束等の態様及び時間、その際の利用者の心身の状況並びに緊急やむを得ない理由の記録</t>
    <rPh sb="0" eb="2">
      <t>シンタイ</t>
    </rPh>
    <rPh sb="2" eb="4">
      <t>コウソク</t>
    </rPh>
    <rPh sb="4" eb="5">
      <t>トウ</t>
    </rPh>
    <rPh sb="6" eb="8">
      <t>タイヨウ</t>
    </rPh>
    <rPh sb="8" eb="9">
      <t>オヨ</t>
    </rPh>
    <rPh sb="10" eb="12">
      <t>ジカン</t>
    </rPh>
    <rPh sb="15" eb="16">
      <t>サイ</t>
    </rPh>
    <rPh sb="17" eb="19">
      <t>リヨウ</t>
    </rPh>
    <rPh sb="19" eb="20">
      <t>シャ</t>
    </rPh>
    <rPh sb="21" eb="23">
      <t>シンシン</t>
    </rPh>
    <rPh sb="24" eb="26">
      <t>ジョウキョウ</t>
    </rPh>
    <rPh sb="26" eb="27">
      <t>ナラ</t>
    </rPh>
    <rPh sb="29" eb="31">
      <t>キンキュウ</t>
    </rPh>
    <rPh sb="34" eb="35">
      <t>エ</t>
    </rPh>
    <rPh sb="37" eb="39">
      <t>リユウ</t>
    </rPh>
    <rPh sb="40" eb="42">
      <t>キロク</t>
    </rPh>
    <phoneticPr fontId="1"/>
  </si>
  <si>
    <t>変更の届出</t>
    <phoneticPr fontId="1"/>
  </si>
  <si>
    <t>※</t>
    <phoneticPr fontId="1"/>
  </si>
  <si>
    <t>利用者の地域における多様な活動が確保されるよう、日常的に地域住民等との交流を図り、利用者の状態に応じて、地域の行事や活動等に積極的に参加していること。</t>
    <rPh sb="4" eb="6">
      <t>チイキ</t>
    </rPh>
    <rPh sb="10" eb="12">
      <t>タヨウ</t>
    </rPh>
    <rPh sb="13" eb="15">
      <t>カツドウ</t>
    </rPh>
    <rPh sb="16" eb="18">
      <t>カクホ</t>
    </rPh>
    <rPh sb="24" eb="27">
      <t>ニチジョウテキ</t>
    </rPh>
    <rPh sb="28" eb="30">
      <t>チイキ</t>
    </rPh>
    <rPh sb="30" eb="32">
      <t>ジュウミン</t>
    </rPh>
    <rPh sb="32" eb="33">
      <t>トウ</t>
    </rPh>
    <rPh sb="35" eb="37">
      <t>コウリュウ</t>
    </rPh>
    <rPh sb="38" eb="39">
      <t>ハカ</t>
    </rPh>
    <rPh sb="41" eb="44">
      <t>リヨウシャ</t>
    </rPh>
    <rPh sb="45" eb="47">
      <t>ジョウタイ</t>
    </rPh>
    <rPh sb="48" eb="49">
      <t>オウ</t>
    </rPh>
    <rPh sb="52" eb="54">
      <t>チイキ</t>
    </rPh>
    <rPh sb="55" eb="57">
      <t>ギョウジ</t>
    </rPh>
    <rPh sb="58" eb="60">
      <t>カツドウ</t>
    </rPh>
    <rPh sb="60" eb="61">
      <t>トウ</t>
    </rPh>
    <rPh sb="62" eb="65">
      <t>セッキョクテキ</t>
    </rPh>
    <rPh sb="66" eb="68">
      <t>サンカ</t>
    </rPh>
    <phoneticPr fontId="1"/>
  </si>
  <si>
    <t>定員超過利用・人員基準欠如に該当していないこと。</t>
    <phoneticPr fontId="1"/>
  </si>
  <si>
    <t>提供した具体的なサービスの内容等の記録</t>
    <rPh sb="0" eb="2">
      <t>テイキョウ</t>
    </rPh>
    <rPh sb="4" eb="7">
      <t>グタイテキ</t>
    </rPh>
    <rPh sb="13" eb="15">
      <t>ナイヨウ</t>
    </rPh>
    <rPh sb="15" eb="16">
      <t>トウ</t>
    </rPh>
    <rPh sb="17" eb="19">
      <t>キロク</t>
    </rPh>
    <phoneticPr fontId="1"/>
  </si>
  <si>
    <t>算定の基礎となる登録日は、利用者がサービスを実際に利用開始した日とし、登録終了日は利用者と事業者との間で利用契約を終了した日とします。</t>
    <rPh sb="0" eb="2">
      <t>サンテイ</t>
    </rPh>
    <rPh sb="3" eb="5">
      <t>キソ</t>
    </rPh>
    <rPh sb="8" eb="11">
      <t>トウロクビ</t>
    </rPh>
    <rPh sb="13" eb="16">
      <t>リヨウシャ</t>
    </rPh>
    <rPh sb="22" eb="24">
      <t>ジッサイ</t>
    </rPh>
    <rPh sb="25" eb="27">
      <t>リヨウ</t>
    </rPh>
    <rPh sb="27" eb="29">
      <t>カイシ</t>
    </rPh>
    <rPh sb="31" eb="32">
      <t>ヒ</t>
    </rPh>
    <rPh sb="35" eb="37">
      <t>トウロク</t>
    </rPh>
    <rPh sb="37" eb="40">
      <t>シュウリョウビ</t>
    </rPh>
    <rPh sb="41" eb="44">
      <t>リヨウシャ</t>
    </rPh>
    <rPh sb="45" eb="48">
      <t>ジギョウシャ</t>
    </rPh>
    <rPh sb="50" eb="51">
      <t>カン</t>
    </rPh>
    <rPh sb="52" eb="54">
      <t>リヨウ</t>
    </rPh>
    <rPh sb="54" eb="56">
      <t>ケイヤク</t>
    </rPh>
    <rPh sb="57" eb="59">
      <t>シュウリョウ</t>
    </rPh>
    <rPh sb="61" eb="62">
      <t>ヒ</t>
    </rPh>
    <phoneticPr fontId="1"/>
  </si>
  <si>
    <t>利用者に関する区への通知に係る記録</t>
    <rPh sb="0" eb="3">
      <t>リヨウシャ</t>
    </rPh>
    <rPh sb="4" eb="5">
      <t>カン</t>
    </rPh>
    <rPh sb="7" eb="8">
      <t>ク</t>
    </rPh>
    <rPh sb="10" eb="12">
      <t>ツウチ</t>
    </rPh>
    <rPh sb="13" eb="14">
      <t>カカ</t>
    </rPh>
    <rPh sb="15" eb="17">
      <t>キロク</t>
    </rPh>
    <phoneticPr fontId="1"/>
  </si>
  <si>
    <t>名前</t>
    <rPh sb="0" eb="2">
      <t>ナマエ</t>
    </rPh>
    <phoneticPr fontId="1"/>
  </si>
  <si>
    <t>【留意事項】</t>
    <rPh sb="1" eb="3">
      <t>リュウイ</t>
    </rPh>
    <rPh sb="3" eb="5">
      <t>ジコウ</t>
    </rPh>
    <phoneticPr fontId="1"/>
  </si>
  <si>
    <t>②</t>
  </si>
  <si>
    <t>認知症</t>
    <rPh sb="0" eb="3">
      <t>ニンチショウ</t>
    </rPh>
    <phoneticPr fontId="1"/>
  </si>
  <si>
    <t>サービスの利用・提供状況</t>
    <phoneticPr fontId="1"/>
  </si>
  <si>
    <t>通い</t>
    <phoneticPr fontId="1"/>
  </si>
  <si>
    <t>は い</t>
    <phoneticPr fontId="1"/>
  </si>
  <si>
    <t>(1) 事業所ごとに置くべき従業者の員数は、次のとおりとなっていますか。</t>
    <phoneticPr fontId="1"/>
  </si>
  <si>
    <t>夜間及び深夜の時間帯は、それぞれの事業所ごとに、宿泊サービスの利用者の生活サイクル等に応じて設定するものとし、時間帯の設定に当たっては、「社会福祉施設における宿直勤務の取扱いについて」（昭和49年８月20日社施第160号社会局施設課長、児童家庭局企画課長連名通知）に準じて適切に行うこと。</t>
    <phoneticPr fontId="1"/>
  </si>
  <si>
    <t>※</t>
    <phoneticPr fontId="1"/>
  </si>
  <si>
    <t>宿泊サービスの利用者がいない場合であって、夜間及び深夜の時間帯を通じて利用者に対して訪問サービスを提供するために必要な連絡体制を整備しているときは、夜間及び深夜の時間帯を通じて夜間及び深夜の勤務並びに宿直勤務に当たる従業者を置かないことができる。</t>
    <phoneticPr fontId="1"/>
  </si>
  <si>
    <t>夜間及び深夜の時間帯を通じてサービスの提供に当たる従業者については、夜間及び深夜の勤務（宿直勤務を除く。）に当たる者を１以上とし、宿直勤務に当たる者を当該宿直勤務に必要な数以上としていますか。</t>
    <phoneticPr fontId="1"/>
  </si>
  <si>
    <t>　　　　　　　　　　　　</t>
    <phoneticPr fontId="12"/>
  </si>
  <si>
    <t>事業所名：</t>
  </si>
  <si>
    <t>介護支援専門員は、指定を受ける際（指定を受けた後に介護支援専門員の変更の届出を行う場合を含む。）に、「小規模多機能型サービス等計画作成担当者研修」を修了していますか。</t>
    <phoneticPr fontId="1"/>
  </si>
  <si>
    <t>１.登録定員及び利用定員</t>
    <rPh sb="2" eb="4">
      <t>トウロク</t>
    </rPh>
    <rPh sb="4" eb="6">
      <t>テイイン</t>
    </rPh>
    <rPh sb="6" eb="7">
      <t>オヨ</t>
    </rPh>
    <rPh sb="8" eb="10">
      <t>リヨウ</t>
    </rPh>
    <rPh sb="10" eb="12">
      <t>テイイン</t>
    </rPh>
    <phoneticPr fontId="1"/>
  </si>
  <si>
    <t>(1) 登録定員を29人以下としていますか。</t>
    <phoneticPr fontId="1"/>
  </si>
  <si>
    <t>(2) 次に掲げる範囲内において、通いサービス及び宿泊サービスの利用定員を定めていますか。</t>
    <phoneticPr fontId="1"/>
  </si>
  <si>
    <t>①</t>
    <phoneticPr fontId="1"/>
  </si>
  <si>
    <t>通いサービス</t>
    <phoneticPr fontId="1"/>
  </si>
  <si>
    <t>登録定員</t>
  </si>
  <si>
    <t>26人又は27人</t>
  </si>
  <si>
    <t>16人</t>
  </si>
  <si>
    <t>28人</t>
  </si>
  <si>
    <t>17人</t>
  </si>
  <si>
    <t>29人</t>
  </si>
  <si>
    <t>18人</t>
  </si>
  <si>
    <t>利用定員</t>
    <phoneticPr fontId="1"/>
  </si>
  <si>
    <t>宿泊サービス</t>
    <phoneticPr fontId="1"/>
  </si>
  <si>
    <t>②</t>
    <phoneticPr fontId="1"/>
  </si>
  <si>
    <t>通いサービスの利用定員の３分の１以上９人以下</t>
    <phoneticPr fontId="1"/>
  </si>
  <si>
    <t>※</t>
    <phoneticPr fontId="1"/>
  </si>
  <si>
    <t>【居間及び食堂】</t>
    <rPh sb="1" eb="3">
      <t>イマ</t>
    </rPh>
    <rPh sb="3" eb="4">
      <t>オヨ</t>
    </rPh>
    <rPh sb="5" eb="7">
      <t>ショクドウ</t>
    </rPh>
    <phoneticPr fontId="1"/>
  </si>
  <si>
    <t>【宿泊室】</t>
    <rPh sb="1" eb="4">
      <t>シュクハクシツ</t>
    </rPh>
    <phoneticPr fontId="1"/>
  </si>
  <si>
    <t>１の宿泊室の定員は、１人とする。ただし、利用者の処遇上必要と認められる場合は、２人とすることができるものとする。</t>
    <phoneticPr fontId="1"/>
  </si>
  <si>
    <t>ア及びイを満たす宿泊室（以下「個室」という。）以外の宿泊室を設ける場合は、個室以外の宿泊室の面積を合計した面積は、おおむね7.43平方メートルに宿泊サービスの利用定員から個室の定員数を減じた数を乗じて得た面積以上とするものとし、その構造は利用者のプライバシーが確保されたものでなければならない。</t>
    <phoneticPr fontId="1"/>
  </si>
  <si>
    <t>プライバシーが確保された居間については、ウの個室以外の宿泊室の面積に含めることができる。</t>
    <phoneticPr fontId="1"/>
  </si>
  <si>
    <t>ア</t>
    <phoneticPr fontId="1"/>
  </si>
  <si>
    <t>イ</t>
    <phoneticPr fontId="1"/>
  </si>
  <si>
    <t>ウ</t>
    <phoneticPr fontId="1"/>
  </si>
  <si>
    <t>エ</t>
    <phoneticPr fontId="1"/>
  </si>
  <si>
    <t>【事業所の立地】</t>
    <rPh sb="1" eb="3">
      <t>ジギョウ</t>
    </rPh>
    <rPh sb="3" eb="4">
      <t>ショ</t>
    </rPh>
    <rPh sb="5" eb="7">
      <t>リッチ</t>
    </rPh>
    <phoneticPr fontId="1"/>
  </si>
  <si>
    <t>「消火設備その他の非常災害に際して必要な設備」は、消防法その他の法令等に規定された設備を示しており、それらの設備を確実に設置しなければならないものである。</t>
    <phoneticPr fontId="1"/>
  </si>
  <si>
    <t>通いサービスの利用定員について15人を超えて定める事業所にあっては、居間及び食堂を合計した面積は、利用者の処遇に支障がないと認められる十分な広さ（１人当たり３平方メートル以上）を確保することが必要である。</t>
    <phoneticPr fontId="1"/>
  </si>
  <si>
    <t>(4) 設備の基準は次のとおりとなっていますか。</t>
    <rPh sb="4" eb="6">
      <t>セツビ</t>
    </rPh>
    <rPh sb="7" eb="9">
      <t>キジュン</t>
    </rPh>
    <rPh sb="10" eb="11">
      <t>ツギ</t>
    </rPh>
    <phoneticPr fontId="1"/>
  </si>
  <si>
    <t>(1) 管理者は、事業所の従業者の管理及びサービスの利用申込に係る調整、業務の実施状況の把握その他の管理を一元的に行っていますか。</t>
    <phoneticPr fontId="1"/>
  </si>
  <si>
    <t>(2) 管理者は、事業所の従業者に運営基準を遵守させるための必要な指揮命令を行っていますか。</t>
    <rPh sb="30" eb="32">
      <t>ヒツヨウ</t>
    </rPh>
    <phoneticPr fontId="1"/>
  </si>
  <si>
    <t>　※事業運営の基本となるものです。重要事項説明書等と整合性を持たせてください。</t>
    <phoneticPr fontId="1"/>
  </si>
  <si>
    <t>事業の目的</t>
    <rPh sb="0" eb="2">
      <t>ジギョウ</t>
    </rPh>
    <phoneticPr fontId="12"/>
  </si>
  <si>
    <t>運営の方針</t>
    <phoneticPr fontId="12"/>
  </si>
  <si>
    <t>従業者の職種、員数及び職務の内容</t>
    <phoneticPr fontId="12"/>
  </si>
  <si>
    <t>営業日及び営業時間</t>
    <rPh sb="0" eb="3">
      <t>エイギョウビ</t>
    </rPh>
    <rPh sb="3" eb="4">
      <t>オヨ</t>
    </rPh>
    <rPh sb="5" eb="9">
      <t>エイギョウジカン</t>
    </rPh>
    <phoneticPr fontId="1"/>
  </si>
  <si>
    <t>登録定員並びに通いサービス及び宿泊サービスの利用定員</t>
    <phoneticPr fontId="12"/>
  </si>
  <si>
    <t>利用料</t>
    <rPh sb="0" eb="3">
      <t>リヨウリョウ</t>
    </rPh>
    <phoneticPr fontId="12"/>
  </si>
  <si>
    <t>その他の費用の額</t>
    <phoneticPr fontId="1"/>
  </si>
  <si>
    <t>通常の事業の実施地域</t>
    <phoneticPr fontId="1"/>
  </si>
  <si>
    <t>サービス利用に当たっての留意事項</t>
    <rPh sb="4" eb="6">
      <t>リヨウ</t>
    </rPh>
    <rPh sb="7" eb="8">
      <t>ア</t>
    </rPh>
    <rPh sb="12" eb="14">
      <t>リュウイ</t>
    </rPh>
    <rPh sb="14" eb="16">
      <t>ジコウ</t>
    </rPh>
    <phoneticPr fontId="12"/>
  </si>
  <si>
    <t>緊急時等における対応方法</t>
    <phoneticPr fontId="1"/>
  </si>
  <si>
    <t>非常災害対策</t>
    <rPh sb="0" eb="2">
      <t>ヒジョウ</t>
    </rPh>
    <rPh sb="2" eb="4">
      <t>サイガイ</t>
    </rPh>
    <rPh sb="4" eb="6">
      <t>タイサク</t>
    </rPh>
    <phoneticPr fontId="12"/>
  </si>
  <si>
    <t>その他運営に関する重要事項</t>
    <phoneticPr fontId="1"/>
  </si>
  <si>
    <t>※非常災害に関する具体的計画を指すものであること</t>
    <phoneticPr fontId="1"/>
  </si>
  <si>
    <t>※通常の事業の実施地域は、客観的にその区域が特定されるものとすること。</t>
    <phoneticPr fontId="1"/>
  </si>
  <si>
    <t xml:space="preserve">区条例
第10条
（準用）
</t>
    <rPh sb="4" eb="5">
      <t>ダイ</t>
    </rPh>
    <phoneticPr fontId="1"/>
  </si>
  <si>
    <t>※運営規程を分かりやすくしたものとなります。運営規程と整合性を持たせてください。</t>
    <rPh sb="22" eb="24">
      <t>ウンエイ</t>
    </rPh>
    <rPh sb="24" eb="26">
      <t>キテイ</t>
    </rPh>
    <phoneticPr fontId="12"/>
  </si>
  <si>
    <t>従業者の勤務体制</t>
    <phoneticPr fontId="12"/>
  </si>
  <si>
    <t>事故発生時の対応</t>
    <phoneticPr fontId="12"/>
  </si>
  <si>
    <t>苦情処理の体制</t>
    <phoneticPr fontId="12"/>
  </si>
  <si>
    <t>提供するサービスの第三者評価の実施状況（実施の有無、実施した直近の年月日、</t>
    <rPh sb="20" eb="22">
      <t>ジッシ</t>
    </rPh>
    <rPh sb="23" eb="25">
      <t>ウム</t>
    </rPh>
    <rPh sb="26" eb="28">
      <t>ジッシ</t>
    </rPh>
    <rPh sb="30" eb="32">
      <t>チョッキン</t>
    </rPh>
    <rPh sb="33" eb="36">
      <t>ネンガッピ</t>
    </rPh>
    <phoneticPr fontId="1"/>
  </si>
  <si>
    <t>実施した評価機関の名称、評価結果の開示状況）</t>
    <phoneticPr fontId="1"/>
  </si>
  <si>
    <t>○運営規程の概要</t>
    <phoneticPr fontId="12"/>
  </si>
  <si>
    <t>職員の職種、員数及び職務の内容</t>
    <phoneticPr fontId="12"/>
  </si>
  <si>
    <t>○区条例施行要領に定めのある事項</t>
    <phoneticPr fontId="12"/>
  </si>
  <si>
    <r>
      <t>重要事項説明書には以下の事項を記載していますか。</t>
    </r>
    <r>
      <rPr>
        <sz val="9"/>
        <rFont val="ＭＳ 明朝"/>
        <family val="1"/>
        <charset val="128"/>
      </rPr>
      <t>（該当事項にはチェックをしてください）</t>
    </r>
    <rPh sb="0" eb="7">
      <t>ジュウヨウジコウセツメイショ</t>
    </rPh>
    <phoneticPr fontId="1"/>
  </si>
  <si>
    <t>※</t>
    <phoneticPr fontId="1"/>
  </si>
  <si>
    <t>正当な理由がある場合とは、①事業所の現員からは利用申込に応じきれない場合、②利用申込者の居住地が事業所の通常の事業の実施地域外である場合、その他利用申込者に対し自ら適切なサービスを提供することが困難な場合である。</t>
    <phoneticPr fontId="1"/>
  </si>
  <si>
    <t>利用者が以下の事項に該当する場合には、遅滞なく意見を付してその旨を区へ通知していますか。</t>
    <phoneticPr fontId="1"/>
  </si>
  <si>
    <t>(1) 事業者は、利用者の使用する施設、食器その他の設備又は飲用に供する水について、衛生的な管理に努め、又は衛生上必要な措置を講じていますか。</t>
    <phoneticPr fontId="1"/>
  </si>
  <si>
    <t>(1) 従業者又は従業者であった者が正当な理由なく、業務上知り得た利用者又はその家族の秘密を漏らすことのないよう必要な措置を講じていますか。</t>
    <rPh sb="16" eb="17">
      <t>モノ</t>
    </rPh>
    <rPh sb="36" eb="37">
      <t>マタ</t>
    </rPh>
    <phoneticPr fontId="1"/>
  </si>
  <si>
    <t>(2) サービス担当者会議等において利用者及びその家族の個人情報を用いる場合、あらかじめ文書により利用者及びその家族から同意を得ていますか。（サービス提供開始時における包括的な同意で可）</t>
    <phoneticPr fontId="1"/>
  </si>
  <si>
    <t>事業所について広告をする場合においては、その内容が虚偽又は誇大なものとなっていませんか。</t>
    <phoneticPr fontId="1"/>
  </si>
  <si>
    <t>(1) 利用者及びその家族からの苦情に迅速かつ適切に対応するために、苦情を受け付けるための窓口を設置する等の必要な措置を講じていますか。</t>
    <phoneticPr fontId="1"/>
  </si>
  <si>
    <t>(2) (1) の苦情を受け付けた場合には、当該苦情の内容等を記録していますか。</t>
    <phoneticPr fontId="1"/>
  </si>
  <si>
    <t>苦情に対し、事業者が組織として迅速かつ適切に対応するため、当該苦情の受付日、その内容等を記録すること。</t>
    <phoneticPr fontId="1"/>
  </si>
  <si>
    <t>苦情がサービスの質の向上を図る上での重要な情報であるとの認識に立ち、苦情の内容を踏まえ、サービスの質の向上に向けた取組を行うこと。</t>
    <phoneticPr fontId="1"/>
  </si>
  <si>
    <t>(4) 区から求めがあった場合には、(3) の改善の内容を区に報告していますか。</t>
    <phoneticPr fontId="1"/>
  </si>
  <si>
    <t>(6) 国保連からの求めがあった場合には、(5) の改善の内容を国保連に報告していますか。</t>
    <phoneticPr fontId="1"/>
  </si>
  <si>
    <t>(2) 事業者は、運営推進会議の報告、評価、要望、助言等についての記録を作成するとともに、当該記録を公表していますか。</t>
    <phoneticPr fontId="1"/>
  </si>
  <si>
    <t>(3) 事業者は、事業の運営に当たっては、地域住民又はその自発的な活動等との連携及び協力を行う等の地域との交流を図っていますか。</t>
    <phoneticPr fontId="1"/>
  </si>
  <si>
    <t>(4) 事業者は、事業の運営に当たっては、提供したサービスに関する利用者からの苦情に関して、区等が派遣する者が相談及び援助を行う事業その他の区が実施する事業に協力するよう努めていますか。</t>
    <rPh sb="21" eb="23">
      <t>テイキョウ</t>
    </rPh>
    <rPh sb="30" eb="31">
      <t>カン</t>
    </rPh>
    <rPh sb="85" eb="86">
      <t>ツト</t>
    </rPh>
    <phoneticPr fontId="1"/>
  </si>
  <si>
    <t>(5) 事業者は、事業所の所在する建物と同一の建物に居住する利用者に対してサービスを提供する場合には、当該建物に居住する利用者以外の者に対してもサービスの提供を行うよう努めていますか。</t>
    <phoneticPr fontId="1"/>
  </si>
  <si>
    <t>(6) 事業者は、地域住民との意見交換等により、非常時における協力者の確保等、地域との関わりを強める取組に努めていますか。</t>
    <phoneticPr fontId="1"/>
  </si>
  <si>
    <t>(2) 事業者は、(1)の事故の状況及び事故に際して採った処置について記録していますか。</t>
    <rPh sb="18" eb="19">
      <t>オヨ</t>
    </rPh>
    <phoneticPr fontId="1"/>
  </si>
  <si>
    <t>(4) その他、次の点に留意していますか。</t>
    <phoneticPr fontId="1"/>
  </si>
  <si>
    <t>利用者に対するサービスの提供により事故が発生した場合の対応方法については、あらかじめ事業者が定めていますか。</t>
    <phoneticPr fontId="1"/>
  </si>
  <si>
    <t>事業者は、賠償すべき事態において速やかに賠償を行うため、損害賠償保険に加入しておくか、又は賠償資力を有していますか。</t>
    <phoneticPr fontId="1"/>
  </si>
  <si>
    <t>事業者は、事故が発生した際にはその原因を解明し、再発生を防ぐための対策を講じていますか。</t>
    <phoneticPr fontId="1"/>
  </si>
  <si>
    <t>事業所ごとに経理を区分するとともに、他の事業の会計と区分していますか。</t>
    <phoneticPr fontId="1"/>
  </si>
  <si>
    <t>(1) 従業者、設備、備品及び会計に関する諸記録を整備していますか。</t>
    <phoneticPr fontId="1"/>
  </si>
  <si>
    <t>(1) サービスを提供した際には、サービスの提供日及び内容、当該サービスについて法第42条の２第６項の規定により利用者に代わって支払を受ける地域密着型介護サービス費の額その他必要な事項を、利用者の居宅サービス計画を記載した書面又はこれに準ずる書面に記載していますか。</t>
    <phoneticPr fontId="1"/>
  </si>
  <si>
    <t>(2) サービスを提供した際には、提供したサービスの具体的な内容等を記録するとともに、利用者からの申出があった場合には、文書の交付その他適切な方法により、その情報を利用者に対して提供していますか。</t>
    <phoneticPr fontId="1"/>
  </si>
  <si>
    <t>※</t>
    <phoneticPr fontId="1"/>
  </si>
  <si>
    <t>原則として月ごとの勤務表を作成し、従業者の日々の勤務時間、常勤・非常勤の別、専従の生活相談員、看護職員、介護職員及び機能訓練指導員の配置、管理者との兼務関係等を明確にすること。</t>
    <phoneticPr fontId="1"/>
  </si>
  <si>
    <t>(2) 事業所の従業者によってサービスを提供していますか。</t>
    <phoneticPr fontId="1"/>
  </si>
  <si>
    <t>利用者の処遇に直接影響を及ぼさないサービスについては、この限りでない。調理、洗濯等の利用者の処遇に直接影響を及ぼさない業務については、第三者への委託等を行うことを認めるものであること。</t>
    <phoneticPr fontId="1"/>
  </si>
  <si>
    <t>(2) 法定代理受領サービスに該当しないサービスを提供した際には、その利用者から支払を受ける利用料の額と、サービスに係る地域密着型介護サービス費用基準額との間に、不合理な差額が生じないようにしていますか。</t>
    <phoneticPr fontId="1"/>
  </si>
  <si>
    <t>①</t>
    <phoneticPr fontId="1"/>
  </si>
  <si>
    <t>食事の提供に要する費用</t>
    <phoneticPr fontId="1"/>
  </si>
  <si>
    <t>おむつ代</t>
    <phoneticPr fontId="1"/>
  </si>
  <si>
    <t>宿泊に要する費用</t>
    <phoneticPr fontId="1"/>
  </si>
  <si>
    <t>⑤</t>
    <phoneticPr fontId="1"/>
  </si>
  <si>
    <t>(4) (3)の費用の額に係るサービスの提供に当たっては、あらかじめ、利用者又はその家族に対し、サービスの内容及び費用について説明を行い、利用者の同意を得ていますか。</t>
    <phoneticPr fontId="1"/>
  </si>
  <si>
    <t>(5) サービスの提供に要した費用について支払を受ける際、支払をした利用者に対し領収証を交付していますか。</t>
    <phoneticPr fontId="1"/>
  </si>
  <si>
    <t>(6) (5)の領収証に、保険給付の対象額とその他の費用を区分して記載し、その他の費用についてはそれぞれ個別の費用ごとに区分して記載していますか。</t>
    <phoneticPr fontId="1"/>
  </si>
  <si>
    <t>１.管理者の責務</t>
    <phoneticPr fontId="1"/>
  </si>
  <si>
    <t>２.運営規程</t>
    <phoneticPr fontId="1"/>
  </si>
  <si>
    <t>３.勤務体制の確保等</t>
    <phoneticPr fontId="1"/>
  </si>
  <si>
    <t>区条例
第88条</t>
    <phoneticPr fontId="1"/>
  </si>
  <si>
    <t>(2) サービスの提供に当たっては、利用者の健康管理を適切に行うため、主治の医師との密接な連携に努めていますか。</t>
    <phoneticPr fontId="1"/>
  </si>
  <si>
    <t>(3) サービス提供の終了に際しては、利用者又はその家族に対して適切な指導を行うとともに、当該利用者に係る指定居宅介護支援事業者に対する情報の提供及び保健医療サービス又は福祉サービスを提供する者との密接な連携に努めていますか。</t>
    <phoneticPr fontId="1"/>
  </si>
  <si>
    <t>利用者の選定により通常の事業の実施地域以外の地域に居住する利用者に対して行う送迎に要する費用</t>
    <phoneticPr fontId="1"/>
  </si>
  <si>
    <t>利用者の選択により通常の事業の実施地域以外の地域の居宅において訪問サービスを提供する場合は、それに要した交通費の額</t>
    <phoneticPr fontId="1"/>
  </si>
  <si>
    <t>②</t>
    <phoneticPr fontId="1"/>
  </si>
  <si>
    <t>⑥</t>
    <phoneticPr fontId="1"/>
  </si>
  <si>
    <t>(1) 利用者の要介護状態の軽減又は悪化の防止に資するよう、その目標を設定し、計画的に行っていますか。</t>
    <phoneticPr fontId="1"/>
  </si>
  <si>
    <t>区条例
第94条</t>
    <phoneticPr fontId="1"/>
  </si>
  <si>
    <t>(1) 管理者は、介護支援専門員に、登録者の居宅サービス計画の作成に関する業務を担当させていますか。</t>
    <phoneticPr fontId="1"/>
  </si>
  <si>
    <t>(2) 利用者１人１人の人格を尊重し、利用者がそれぞれの役割を持って家庭的な環境の下で日常生活を送ることができるよう配慮して行っていますか。</t>
    <phoneticPr fontId="1"/>
  </si>
  <si>
    <t>事業者は、毎月、区（国民健康保険団体連合会）に対し、居宅サービス計画において位置付けられている指定居宅サービス等のうち法定代理受領サービスとして位置付けたものに関する情報を記載した文書を提出していますか。</t>
    <phoneticPr fontId="1"/>
  </si>
  <si>
    <t>(2) 事業者は、利用者が日常生活を営む上で必要な行政機関に対する手続等について、その者又はその家族が行うことが困難である場合は、その者の同意を得て、代わって行っていますか。</t>
    <phoneticPr fontId="1"/>
  </si>
  <si>
    <t>(3) 事業者は、常に利用者の家族との連携を図るとともに利用者とその家族との交流等の機会を確保するよう努めていますか。</t>
    <phoneticPr fontId="1"/>
  </si>
  <si>
    <t>区条例
第99条</t>
    <phoneticPr fontId="1"/>
  </si>
  <si>
    <t>(1) 事業者は、利用者の外出の機会の確保その他の利用者の意向を踏まえた社会生活の継続のための支援に努めていますか。</t>
    <phoneticPr fontId="1"/>
  </si>
  <si>
    <t>(2) 協力医療機関については、次の点に留意していますか。</t>
  </si>
  <si>
    <t>通いサービス及び宿泊サービスの利用は、利用者の様態や希望等により特に必要と認められる場合は、一時的にその利用定員を超えることはやむを得ないものとする。なお、災害その他のやむを得ない事情がある場合は、この限りでない。</t>
    <phoneticPr fontId="1"/>
  </si>
  <si>
    <t>(1) 事業者は、非常災害に関する具体的計画を立て、非常災害時の関係機関への通報及び連携体制を整備し、それらを定期的に従業者に周知するとともに、定期的に避難、救出その他必要な訓練を行っていますか。</t>
    <phoneticPr fontId="1"/>
  </si>
  <si>
    <t>「関係機関への通報及び連携体制の整備」とは、以下の体制作りを求めるものである。</t>
    <phoneticPr fontId="1"/>
  </si>
  <si>
    <t>火災等の災害時に地域の消防機関へ速やかに通報する体制</t>
    <rPh sb="0" eb="1">
      <t>ヒ</t>
    </rPh>
    <phoneticPr fontId="1"/>
  </si>
  <si>
    <t>日頃から消防団や地域住民との連携を図り、火災等の際に消火・避難等に協力してもらえるような体制</t>
    <phoneticPr fontId="1"/>
  </si>
  <si>
    <t>「非常災害に関する具体的計画」とは、消防法施行規則第３条に規定する消防計画及び風水害、地震等の災害に対処するための計画をいう。この場合、消防計画の策定及びこれに基づく消防業務の実施は、防火管理（責任）者に行わせるものとする。</t>
    <phoneticPr fontId="1"/>
  </si>
  <si>
    <t>防火管理者を定めている場合は、担当者名を記載して下さい。</t>
    <rPh sb="4" eb="5">
      <t>シャ</t>
    </rPh>
    <rPh sb="6" eb="7">
      <t>サダ</t>
    </rPh>
    <rPh sb="11" eb="13">
      <t>バアイ</t>
    </rPh>
    <rPh sb="15" eb="18">
      <t>タントウシャ</t>
    </rPh>
    <rPh sb="18" eb="19">
      <t>メイ</t>
    </rPh>
    <rPh sb="20" eb="22">
      <t>キサイ</t>
    </rPh>
    <rPh sb="24" eb="25">
      <t>クダ</t>
    </rPh>
    <phoneticPr fontId="1"/>
  </si>
  <si>
    <t>防火管理（責任）者名：　　　　　　　　　　　　　　</t>
    <rPh sb="0" eb="2">
      <t>ボウカ</t>
    </rPh>
    <rPh sb="2" eb="4">
      <t>カンリ</t>
    </rPh>
    <rPh sb="5" eb="7">
      <t>セキニン</t>
    </rPh>
    <rPh sb="8" eb="9">
      <t>シャ</t>
    </rPh>
    <rPh sb="9" eb="10">
      <t>メイ</t>
    </rPh>
    <phoneticPr fontId="1"/>
  </si>
  <si>
    <t>(2) 事業者は、前項に規定する訓練の実施に当たって、地域住民の参加が得られるよう連携に努めていますか。</t>
    <phoneticPr fontId="1"/>
  </si>
  <si>
    <t>区条例
第105条</t>
    <phoneticPr fontId="1"/>
  </si>
  <si>
    <t>Ⅲ　設備基準</t>
    <rPh sb="2" eb="4">
      <t>セツビ</t>
    </rPh>
    <rPh sb="4" eb="6">
      <t>キジュン</t>
    </rPh>
    <phoneticPr fontId="1"/>
  </si>
  <si>
    <t>Ⅳ　運営基準　</t>
    <rPh sb="2" eb="4">
      <t>ウンエイ</t>
    </rPh>
    <phoneticPr fontId="1"/>
  </si>
  <si>
    <t>Ⅴ　変更の届出等</t>
    <rPh sb="2" eb="4">
      <t>ヘンコウ</t>
    </rPh>
    <rPh sb="5" eb="7">
      <t>トドケデ</t>
    </rPh>
    <rPh sb="7" eb="8">
      <t>トウ</t>
    </rPh>
    <phoneticPr fontId="1"/>
  </si>
  <si>
    <t>申請者の名称及び主たる事務所の所在地並びにその代表者の氏名、生年月日、住所及び職名</t>
    <phoneticPr fontId="1"/>
  </si>
  <si>
    <t>申請者の登記事項証明書又は条例等</t>
    <phoneticPr fontId="1"/>
  </si>
  <si>
    <t>建物の構造概要及び平面図並びに設備の概要</t>
    <rPh sb="12" eb="13">
      <t>ナラ</t>
    </rPh>
    <rPh sb="15" eb="17">
      <t>セツビ</t>
    </rPh>
    <rPh sb="18" eb="20">
      <t>ガイヨウ</t>
    </rPh>
    <phoneticPr fontId="1"/>
  </si>
  <si>
    <t>事業所の管理者の氏名、生年月日、住所及び経歴</t>
    <phoneticPr fontId="1"/>
  </si>
  <si>
    <t>介護支援専門員の氏名及びその登録番号</t>
    <phoneticPr fontId="1"/>
  </si>
  <si>
    <t>Ⅵ　介護給付費の算定及び取扱い</t>
    <rPh sb="2" eb="4">
      <t>カイゴ</t>
    </rPh>
    <rPh sb="4" eb="6">
      <t>キュウフ</t>
    </rPh>
    <rPh sb="6" eb="7">
      <t>ヒ</t>
    </rPh>
    <rPh sb="8" eb="10">
      <t>サンテイ</t>
    </rPh>
    <rPh sb="10" eb="11">
      <t>オヨ</t>
    </rPh>
    <rPh sb="12" eb="14">
      <t>トリアツカイ</t>
    </rPh>
    <phoneticPr fontId="1"/>
  </si>
  <si>
    <t>(4)</t>
    <phoneticPr fontId="1"/>
  </si>
  <si>
    <t>【厚生労働大臣が定める基準】</t>
    <rPh sb="1" eb="3">
      <t>コウセイ</t>
    </rPh>
    <rPh sb="3" eb="5">
      <t>ロウドウ</t>
    </rPh>
    <rPh sb="5" eb="7">
      <t>ダイジン</t>
    </rPh>
    <rPh sb="8" eb="9">
      <t>サダ</t>
    </rPh>
    <rPh sb="11" eb="13">
      <t>キジュン</t>
    </rPh>
    <phoneticPr fontId="1"/>
  </si>
  <si>
    <r>
      <rPr>
        <sz val="14"/>
        <rFont val="ＭＳ 明朝"/>
        <family val="1"/>
        <charset val="128"/>
      </rPr>
      <t>Ⅰ　基本方針</t>
    </r>
    <r>
      <rPr>
        <sz val="10"/>
        <rFont val="ＭＳ 明朝"/>
        <family val="1"/>
        <charset val="128"/>
      </rPr>
      <t>　□チェックボックスをクリックすると☑チェックが入ります。</t>
    </r>
    <rPh sb="2" eb="4">
      <t>キホン</t>
    </rPh>
    <rPh sb="4" eb="6">
      <t>ホウシン</t>
    </rPh>
    <phoneticPr fontId="1"/>
  </si>
  <si>
    <r>
      <rPr>
        <sz val="14"/>
        <rFont val="ＭＳ 明朝"/>
        <family val="1"/>
        <charset val="128"/>
      </rPr>
      <t>Ⅱ　人員基準</t>
    </r>
    <r>
      <rPr>
        <sz val="10"/>
        <color theme="1"/>
        <rFont val="ＭＳ 明朝"/>
        <family val="1"/>
        <charset val="128"/>
      </rPr>
      <t/>
    </r>
    <phoneticPr fontId="1"/>
  </si>
  <si>
    <r>
      <t>以下の事項を運営規程に定めていますか。</t>
    </r>
    <r>
      <rPr>
        <sz val="9"/>
        <rFont val="ＭＳ 明朝"/>
        <family val="1"/>
        <charset val="128"/>
      </rPr>
      <t>（該当事項にチェックをしてください）</t>
    </r>
    <phoneticPr fontId="1"/>
  </si>
  <si>
    <t xml:space="preserve">(1) 事業者は、利用者に対し適切なサービスを提供できるよう、事業所ごとに、従業者の勤務の体制を定めていますか。 </t>
    <rPh sb="38" eb="41">
      <t>ジュウギョウシャ</t>
    </rPh>
    <rPh sb="42" eb="44">
      <t>キンム</t>
    </rPh>
    <rPh sb="45" eb="47">
      <t>タイセイ</t>
    </rPh>
    <rPh sb="48" eb="49">
      <t>サダ</t>
    </rPh>
    <phoneticPr fontId="1"/>
  </si>
  <si>
    <t>正当な理由なくサービスの提供を拒んでいませんか。特に、要介護度や所得の多寡を理由にサービスの提供を拒否していませんか。</t>
    <phoneticPr fontId="1"/>
  </si>
  <si>
    <t>(1) サービスの提供に当たっては、居宅サービス事業者その他保健医療サービス又は福祉サービスを提供する者との密接な連携に努めていますか。</t>
    <phoneticPr fontId="1"/>
  </si>
  <si>
    <t>従業者のうち訪問サービスの提供に当たるものに身分を証する書類を携行させ、利用者又はその家族から求められたときは、これを提示すべき旨を指導していますか。</t>
    <phoneticPr fontId="1"/>
  </si>
  <si>
    <t>(6) 緊急やむを得ない場合に身体的拘束等を行う場合には、その態様及び時間、その際の利用者の心身の状況並びに緊急やむを得ない理由を記録していますか。</t>
    <phoneticPr fontId="1"/>
  </si>
  <si>
    <t>正当な理由なく、サービス利用に関する指示に従わないことにより要介護状態の程度を増進させたと認められる場合</t>
    <phoneticPr fontId="1"/>
  </si>
  <si>
    <t>事業者は、可能な限り、利用者がその居宅において生活を継続できるよう支援することを前提としつつ、利用者が施設等その他の施設へ入所等を希望した場合は、円滑にそれらの施設へ入所等が行えるよう、必要な措置を講ずるよう努めていますか。</t>
    <phoneticPr fontId="1"/>
  </si>
  <si>
    <t xml:space="preserve">区条例
第60条の11
（準用）
</t>
    <phoneticPr fontId="1"/>
  </si>
  <si>
    <t>区条例
第60条の13
（準用）</t>
    <phoneticPr fontId="1"/>
  </si>
  <si>
    <t>区条例
第11条
（準用）</t>
    <phoneticPr fontId="1"/>
  </si>
  <si>
    <t>区条例
第12条
（準用）</t>
    <phoneticPr fontId="1"/>
  </si>
  <si>
    <t>区条例
第13条
（準用）</t>
    <phoneticPr fontId="1"/>
  </si>
  <si>
    <t>区条例
第14条
（準用）</t>
    <phoneticPr fontId="1"/>
  </si>
  <si>
    <t>区条例
第21条
（準用）</t>
    <phoneticPr fontId="1"/>
  </si>
  <si>
    <t>区条例
第23条
（準用）</t>
    <rPh sb="10" eb="12">
      <t>ジュンヨウ</t>
    </rPh>
    <phoneticPr fontId="1"/>
  </si>
  <si>
    <t>区条例
第29条
（準用）</t>
    <phoneticPr fontId="1"/>
  </si>
  <si>
    <t>区条例
第60条の16
（準用）</t>
    <rPh sb="13" eb="15">
      <t>ジュンヨウ</t>
    </rPh>
    <phoneticPr fontId="1"/>
  </si>
  <si>
    <t>区条例
第35条
（準用）</t>
    <phoneticPr fontId="1"/>
  </si>
  <si>
    <t>区条例
第36条
（準用）</t>
    <phoneticPr fontId="1"/>
  </si>
  <si>
    <t>区条例
第37条
（準用）</t>
    <phoneticPr fontId="1"/>
  </si>
  <si>
    <t>区条例
第38条
（準用）</t>
    <phoneticPr fontId="1"/>
  </si>
  <si>
    <t>区条例
第39条
（準用）</t>
    <phoneticPr fontId="1"/>
  </si>
  <si>
    <t>区条例
第60条の17
（準用）</t>
    <rPh sb="7" eb="8">
      <t>ジョウ</t>
    </rPh>
    <phoneticPr fontId="1"/>
  </si>
  <si>
    <t>区条例
第41条
（準用）</t>
    <phoneticPr fontId="1"/>
  </si>
  <si>
    <t>区条例
第42条
（準用）</t>
    <phoneticPr fontId="1"/>
  </si>
  <si>
    <t>区条例
第33条の２
（準用）</t>
    <rPh sb="12" eb="14">
      <t>ジュンヨウ</t>
    </rPh>
    <phoneticPr fontId="12"/>
  </si>
  <si>
    <t>区条例
第41条の２
（準用）</t>
    <rPh sb="0" eb="1">
      <t>ク</t>
    </rPh>
    <rPh sb="12" eb="14">
      <t>ジュンヨウ</t>
    </rPh>
    <phoneticPr fontId="1"/>
  </si>
  <si>
    <t>５.内容及び手続の説明及び同意</t>
    <rPh sb="2" eb="4">
      <t>ナイヨウ</t>
    </rPh>
    <rPh sb="4" eb="5">
      <t>オヨ</t>
    </rPh>
    <rPh sb="6" eb="8">
      <t>テツヅキ</t>
    </rPh>
    <rPh sb="9" eb="11">
      <t>セツメイ</t>
    </rPh>
    <rPh sb="11" eb="12">
      <t>オヨ</t>
    </rPh>
    <rPh sb="13" eb="15">
      <t>ドウイ</t>
    </rPh>
    <phoneticPr fontId="1"/>
  </si>
  <si>
    <t>６.提供拒否の禁止</t>
    <rPh sb="2" eb="4">
      <t>テイキョウ</t>
    </rPh>
    <rPh sb="4" eb="6">
      <t>キョヒ</t>
    </rPh>
    <rPh sb="7" eb="9">
      <t>キンシ</t>
    </rPh>
    <phoneticPr fontId="1"/>
  </si>
  <si>
    <t>７.サービス提供困難時の対応</t>
    <rPh sb="6" eb="8">
      <t>テイキョウ</t>
    </rPh>
    <rPh sb="8" eb="11">
      <t>コンナンジ</t>
    </rPh>
    <rPh sb="12" eb="14">
      <t>タイオウ</t>
    </rPh>
    <phoneticPr fontId="1"/>
  </si>
  <si>
    <t>８.受給資格等の確認</t>
    <phoneticPr fontId="1"/>
  </si>
  <si>
    <t>９.要介護認定の申請に係る援助</t>
    <phoneticPr fontId="1"/>
  </si>
  <si>
    <t>10.心身の状況等の把握</t>
    <rPh sb="3" eb="5">
      <t>シンシン</t>
    </rPh>
    <rPh sb="6" eb="8">
      <t>ジョウキョウ</t>
    </rPh>
    <rPh sb="8" eb="9">
      <t>トウ</t>
    </rPh>
    <rPh sb="10" eb="12">
      <t>ハアク</t>
    </rPh>
    <phoneticPr fontId="1"/>
  </si>
  <si>
    <t>11.居宅サービス事業者等との連携</t>
    <phoneticPr fontId="1"/>
  </si>
  <si>
    <t>12.身分を証する書類の携行</t>
    <phoneticPr fontId="1"/>
  </si>
  <si>
    <t>13.サービスの提供の記録</t>
    <phoneticPr fontId="1"/>
  </si>
  <si>
    <t>14.利用料等の受領</t>
    <phoneticPr fontId="1"/>
  </si>
  <si>
    <t>15.保険給付の請求のための証明書の交付</t>
    <phoneticPr fontId="1"/>
  </si>
  <si>
    <t>※</t>
    <phoneticPr fontId="1"/>
  </si>
  <si>
    <t>(6) 事業者は、非常災害発生時に区の求めに応じ、サービスの提供を行えるよう人員の確保に努めていますか。</t>
    <phoneticPr fontId="1"/>
  </si>
  <si>
    <t>② 事業所における虐待の防止のための指針を整備していますか。</t>
    <phoneticPr fontId="12"/>
  </si>
  <si>
    <t>④ ①～③に掲げる措置を適切に実施するための担当者を置いていますか。</t>
    <phoneticPr fontId="12"/>
  </si>
  <si>
    <t>利用者ごとのＡＤＬ値、栄養状態、口腔機能、認知症の状況その他の利用者の心身の状況等に係る基本的な情報を、厚生労働省に提出していること。</t>
    <phoneticPr fontId="1"/>
  </si>
  <si>
    <t>サービス提供体制強化加算（Ⅰ）　　　　　</t>
    <phoneticPr fontId="1"/>
  </si>
  <si>
    <t>次のいずれかに適合すること。</t>
    <phoneticPr fontId="1"/>
  </si>
  <si>
    <t>事業所の全ての従業者に対し、従業者ごとに研修計画を作成し、研修（外部における研修を含む。）を実施又は実施を予定していること。</t>
    <phoneticPr fontId="1"/>
  </si>
  <si>
    <t>㈠</t>
    <phoneticPr fontId="1"/>
  </si>
  <si>
    <t>㈡</t>
    <phoneticPr fontId="1"/>
  </si>
  <si>
    <t>サービス提供体制強化加算（Ⅱ）　　　　　</t>
    <phoneticPr fontId="1"/>
  </si>
  <si>
    <t>サービス提供体制強化加算（Ⅲ）　　　　　</t>
    <phoneticPr fontId="1"/>
  </si>
  <si>
    <t>事業所の従業者の総数のうち、常勤職員の占める割合が100分の60以上であること。</t>
    <phoneticPr fontId="1"/>
  </si>
  <si>
    <t>㈢</t>
    <phoneticPr fontId="1"/>
  </si>
  <si>
    <t>事業所の従業者の総数のうち、勤続年数７年以上の者の占める割合が100分の30以上であること。</t>
    <phoneticPr fontId="1"/>
  </si>
  <si>
    <t>根拠法令略称</t>
    <rPh sb="0" eb="2">
      <t>コンキョ</t>
    </rPh>
    <rPh sb="2" eb="4">
      <t>ホウレイ</t>
    </rPh>
    <rPh sb="4" eb="6">
      <t>リャクショウ</t>
    </rPh>
    <phoneticPr fontId="1"/>
  </si>
  <si>
    <t>・「法」：</t>
    <phoneticPr fontId="1"/>
  </si>
  <si>
    <t>(1) 管理者は常勤専従職員を配置していますか。</t>
    <phoneticPr fontId="1"/>
  </si>
  <si>
    <t>「介護度」は要介護の場合は１・２・３・４・５、要支援の場合は①、②を選択してください。</t>
    <rPh sb="7" eb="9">
      <t>カイゴ</t>
    </rPh>
    <rPh sb="34" eb="36">
      <t>センタク</t>
    </rPh>
    <phoneticPr fontId="1"/>
  </si>
  <si>
    <t>介護度</t>
    <rPh sb="0" eb="2">
      <t>カイゴ</t>
    </rPh>
    <rPh sb="2" eb="3">
      <t>ド</t>
    </rPh>
    <phoneticPr fontId="1"/>
  </si>
  <si>
    <t>登録定員：</t>
    <rPh sb="0" eb="2">
      <t>トウロク</t>
    </rPh>
    <rPh sb="2" eb="4">
      <t>テイイン</t>
    </rPh>
    <phoneticPr fontId="12"/>
  </si>
  <si>
    <t>利用定員（通い）：</t>
    <rPh sb="0" eb="2">
      <t>リヨウ</t>
    </rPh>
    <rPh sb="2" eb="4">
      <t>テイイン</t>
    </rPh>
    <rPh sb="5" eb="6">
      <t>カヨ</t>
    </rPh>
    <phoneticPr fontId="1"/>
  </si>
  <si>
    <t>利用定員（宿泊）：</t>
    <rPh sb="0" eb="2">
      <t>リヨウ</t>
    </rPh>
    <rPh sb="2" eb="4">
      <t>テイイン</t>
    </rPh>
    <rPh sb="5" eb="7">
      <t>シュクハク</t>
    </rPh>
    <phoneticPr fontId="1"/>
  </si>
  <si>
    <t>○○　京子</t>
    <rPh sb="3" eb="5">
      <t>キョウコ</t>
    </rPh>
    <phoneticPr fontId="1"/>
  </si>
  <si>
    <t>No</t>
    <phoneticPr fontId="1"/>
  </si>
  <si>
    <t>週</t>
    <rPh sb="0" eb="1">
      <t>シュウ</t>
    </rPh>
    <phoneticPr fontId="1"/>
  </si>
  <si>
    <t>回</t>
    <rPh sb="0" eb="1">
      <t>カイ</t>
    </rPh>
    <phoneticPr fontId="1"/>
  </si>
  <si>
    <t>従業者名簿【記載例】</t>
    <rPh sb="0" eb="3">
      <t>ジュウギョウシャ</t>
    </rPh>
    <rPh sb="3" eb="5">
      <t>メイボ</t>
    </rPh>
    <rPh sb="6" eb="8">
      <t>キサイ</t>
    </rPh>
    <rPh sb="8" eb="9">
      <t>レイ</t>
    </rPh>
    <phoneticPr fontId="12"/>
  </si>
  <si>
    <t>令和</t>
    <rPh sb="0" eb="2">
      <t>レイワ</t>
    </rPh>
    <phoneticPr fontId="1"/>
  </si>
  <si>
    <t>(</t>
    <phoneticPr fontId="1"/>
  </si>
  <si>
    <t>)</t>
    <phoneticPr fontId="1"/>
  </si>
  <si>
    <t>年</t>
    <rPh sb="0" eb="1">
      <t>ネン</t>
    </rPh>
    <phoneticPr fontId="1"/>
  </si>
  <si>
    <t>月</t>
    <rPh sb="0" eb="1">
      <t>ゲツ</t>
    </rPh>
    <phoneticPr fontId="1"/>
  </si>
  <si>
    <t>）</t>
    <phoneticPr fontId="1"/>
  </si>
  <si>
    <t>○</t>
    <phoneticPr fontId="12"/>
  </si>
  <si>
    <t>当該月の利用者数（要介護１～５の利用者の計画作成数）</t>
    <phoneticPr fontId="12"/>
  </si>
  <si>
    <t>人</t>
    <phoneticPr fontId="12"/>
  </si>
  <si>
    <t>○</t>
    <phoneticPr fontId="12"/>
  </si>
  <si>
    <t>職員の勤務状況</t>
    <rPh sb="0" eb="2">
      <t>ショクイン</t>
    </rPh>
    <rPh sb="3" eb="5">
      <t>キンム</t>
    </rPh>
    <rPh sb="5" eb="7">
      <t>ジョウキョウ</t>
    </rPh>
    <phoneticPr fontId="12"/>
  </si>
  <si>
    <t>※１　プルダウンから選択してください。その他の資格や研修がある場合は、プルダウンの下の白いセルに入力してください。</t>
    <rPh sb="10" eb="12">
      <t>センタク</t>
    </rPh>
    <rPh sb="41" eb="42">
      <t>シタ</t>
    </rPh>
    <rPh sb="43" eb="44">
      <t>シロ</t>
    </rPh>
    <rPh sb="48" eb="50">
      <t>ニュウリョク</t>
    </rPh>
    <phoneticPr fontId="12"/>
  </si>
  <si>
    <t>※２　雇用契約書、誓約書等で同意を得ている場合は「有」に○印をしてください。</t>
    <phoneticPr fontId="12"/>
  </si>
  <si>
    <t>No</t>
    <phoneticPr fontId="12"/>
  </si>
  <si>
    <t>職種</t>
    <rPh sb="0" eb="2">
      <t>ショクシュ</t>
    </rPh>
    <phoneticPr fontId="12"/>
  </si>
  <si>
    <t>氏　　名</t>
    <rPh sb="0" eb="1">
      <t>シ</t>
    </rPh>
    <rPh sb="3" eb="4">
      <t>ナ</t>
    </rPh>
    <phoneticPr fontId="12"/>
  </si>
  <si>
    <r>
      <t xml:space="preserve">採用年月日
</t>
    </r>
    <r>
      <rPr>
        <sz val="11"/>
        <rFont val="HGSｺﾞｼｯｸM"/>
        <family val="3"/>
        <charset val="128"/>
      </rPr>
      <t>（現事業所の採用日
又は異動年月日）</t>
    </r>
    <rPh sb="0" eb="2">
      <t>サイヨウ</t>
    </rPh>
    <rPh sb="2" eb="5">
      <t>ネンガッピ</t>
    </rPh>
    <rPh sb="14" eb="15">
      <t>ヒ</t>
    </rPh>
    <phoneticPr fontId="12"/>
  </si>
  <si>
    <t>※１
資格又は修了した研修</t>
    <rPh sb="3" eb="5">
      <t>シカク</t>
    </rPh>
    <rPh sb="5" eb="6">
      <t>マタ</t>
    </rPh>
    <rPh sb="7" eb="9">
      <t>シュウリョウ</t>
    </rPh>
    <rPh sb="11" eb="13">
      <t>ケンシュウ</t>
    </rPh>
    <phoneticPr fontId="12"/>
  </si>
  <si>
    <t>資格取得日
又は研修修了日</t>
    <phoneticPr fontId="12"/>
  </si>
  <si>
    <t>※２
秘密保持の
誓約書等</t>
    <rPh sb="3" eb="5">
      <t>ヒミツ</t>
    </rPh>
    <rPh sb="5" eb="7">
      <t>ホジ</t>
    </rPh>
    <rPh sb="9" eb="12">
      <t>セイヤクショ</t>
    </rPh>
    <rPh sb="12" eb="13">
      <t>トウ</t>
    </rPh>
    <phoneticPr fontId="12"/>
  </si>
  <si>
    <t>管理者</t>
  </si>
  <si>
    <t>○年○月○日</t>
    <phoneticPr fontId="12"/>
  </si>
  <si>
    <t>△年△月△日</t>
    <phoneticPr fontId="12"/>
  </si>
  <si>
    <t>有　・　無</t>
    <rPh sb="0" eb="1">
      <t>アリ</t>
    </rPh>
    <rPh sb="4" eb="5">
      <t>ナ</t>
    </rPh>
    <phoneticPr fontId="12"/>
  </si>
  <si>
    <t>○年○月○日</t>
    <phoneticPr fontId="12"/>
  </si>
  <si>
    <t>介護福祉士</t>
  </si>
  <si>
    <t>○年○月○日</t>
    <phoneticPr fontId="12"/>
  </si>
  <si>
    <t>△年△月△日</t>
    <phoneticPr fontId="12"/>
  </si>
  <si>
    <t>看護師</t>
  </si>
  <si>
    <t>△年△月△日</t>
    <phoneticPr fontId="12"/>
  </si>
  <si>
    <t>△年△月△日</t>
    <phoneticPr fontId="12"/>
  </si>
  <si>
    <t>○年○月○日</t>
    <phoneticPr fontId="12"/>
  </si>
  <si>
    <t>　年　月　日</t>
    <phoneticPr fontId="12"/>
  </si>
  <si>
    <t>　年　月　日</t>
    <phoneticPr fontId="12"/>
  </si>
  <si>
    <t>　年　月　日</t>
    <phoneticPr fontId="12"/>
  </si>
  <si>
    <t>　年　月　日</t>
    <phoneticPr fontId="12"/>
  </si>
  <si>
    <t>　年　月　日</t>
    <phoneticPr fontId="12"/>
  </si>
  <si>
    <t>○△事業所</t>
    <phoneticPr fontId="12"/>
  </si>
  <si>
    <t>介護支援専門員</t>
  </si>
  <si>
    <t>介護従業者</t>
  </si>
  <si>
    <t>厚労　太郎</t>
    <rPh sb="0" eb="2">
      <t>コウロウ</t>
    </rPh>
    <rPh sb="3" eb="5">
      <t>タロウ</t>
    </rPh>
    <phoneticPr fontId="2"/>
  </si>
  <si>
    <t>○○　A男</t>
    <rPh sb="4" eb="5">
      <t>オトコ</t>
    </rPh>
    <phoneticPr fontId="2"/>
  </si>
  <si>
    <t>○○　B子</t>
    <rPh sb="4" eb="5">
      <t>コ</t>
    </rPh>
    <phoneticPr fontId="2"/>
  </si>
  <si>
    <t>○○　C太</t>
    <rPh sb="4" eb="5">
      <t>タ</t>
    </rPh>
    <phoneticPr fontId="2"/>
  </si>
  <si>
    <t>○○　D美</t>
  </si>
  <si>
    <t>○○　E夫</t>
  </si>
  <si>
    <t>○○　F子</t>
  </si>
  <si>
    <t>○○　G太</t>
  </si>
  <si>
    <t>○○　H美</t>
  </si>
  <si>
    <t>従業者名簿</t>
    <rPh sb="0" eb="3">
      <t>ジュウギョウシャ</t>
    </rPh>
    <rPh sb="3" eb="5">
      <t>メイボ</t>
    </rPh>
    <phoneticPr fontId="12"/>
  </si>
  <si>
    <t>(</t>
    <phoneticPr fontId="1"/>
  </si>
  <si>
    <t>)</t>
    <phoneticPr fontId="1"/>
  </si>
  <si>
    <t>No</t>
    <phoneticPr fontId="1"/>
  </si>
  <si>
    <t>豊島　太郎</t>
    <phoneticPr fontId="1"/>
  </si>
  <si>
    <t>○○　花子</t>
    <phoneticPr fontId="1"/>
  </si>
  <si>
    <t>○○　一郎</t>
    <phoneticPr fontId="1"/>
  </si>
  <si>
    <t>定員超過した場合にも必ず記入してください。</t>
    <phoneticPr fontId="1"/>
  </si>
  <si>
    <t>名</t>
    <rPh sb="0" eb="1">
      <t>メイ</t>
    </rPh>
    <phoneticPr fontId="1"/>
  </si>
  <si>
    <t>登録者名簿</t>
    <phoneticPr fontId="12"/>
  </si>
  <si>
    <t>①当該事業所内で他の職務に従事している</t>
    <phoneticPr fontId="1"/>
  </si>
  <si>
    <t>　　事業所名、職種名、兼務事業所における１週あたりの勤務時間数</t>
    <phoneticPr fontId="1"/>
  </si>
  <si>
    <t>職 種 名：</t>
    <phoneticPr fontId="12"/>
  </si>
  <si>
    <t>　　　　　　　　　　　　</t>
  </si>
  <si>
    <t>勤務時間：</t>
    <phoneticPr fontId="12"/>
  </si>
  <si>
    <t>時間/週</t>
    <rPh sb="3" eb="4">
      <t>シュウ</t>
    </rPh>
    <phoneticPr fontId="1"/>
  </si>
  <si>
    <t>基本方針</t>
    <rPh sb="0" eb="2">
      <t>キホン</t>
    </rPh>
    <rPh sb="2" eb="4">
      <t>ホウシン</t>
    </rPh>
    <phoneticPr fontId="1"/>
  </si>
  <si>
    <t>(1) 事業運営の方針は、基本方針に沿ったものとなっていますか。</t>
    <phoneticPr fontId="1"/>
  </si>
  <si>
    <t>点検担当者氏名</t>
    <phoneticPr fontId="1"/>
  </si>
  <si>
    <t>点検年月日</t>
    <phoneticPr fontId="1"/>
  </si>
  <si>
    <t>令和　年　月　日</t>
    <rPh sb="0" eb="2">
      <t>レイワ</t>
    </rPh>
    <rPh sb="3" eb="4">
      <t>ネン</t>
    </rPh>
    <rPh sb="5" eb="6">
      <t>ガツ</t>
    </rPh>
    <rPh sb="7" eb="8">
      <t>ニチ</t>
    </rPh>
    <phoneticPr fontId="1"/>
  </si>
  <si>
    <t>　　留意事項</t>
    <phoneticPr fontId="1"/>
  </si>
  <si>
    <t>・</t>
    <phoneticPr fontId="12"/>
  </si>
  <si>
    <t>・</t>
    <phoneticPr fontId="12"/>
  </si>
  <si>
    <t>介護保険法（平成９年12月17日法律第123号）</t>
    <phoneticPr fontId="12"/>
  </si>
  <si>
    <t>・「則」：</t>
    <phoneticPr fontId="1"/>
  </si>
  <si>
    <t>介護保険法施行規則（平成11年３月31日厚令第36号）</t>
    <phoneticPr fontId="12"/>
  </si>
  <si>
    <t>・「区条例」：</t>
    <phoneticPr fontId="1"/>
  </si>
  <si>
    <t>豊島区指定地域密着型サービスの事業の人員、設備、運営等の基準に関する条例(平成25年3月25日条例第12号)</t>
    <phoneticPr fontId="12"/>
  </si>
  <si>
    <t>・「区規則」：</t>
    <phoneticPr fontId="1"/>
  </si>
  <si>
    <t>豊島区指定地域密着型サービスの事業の人員、設備、運営等の基準に関する条例施行規則(平成25年3月25日規則第20号)</t>
    <phoneticPr fontId="12"/>
  </si>
  <si>
    <t>・「区要領」：</t>
    <phoneticPr fontId="1"/>
  </si>
  <si>
    <t>豊島区指定地域密着型サービスの事業の人員、設備、運営等の基準に関する条例施行要領（平成27年9月16日部長決裁27豊保介発第1642号）</t>
    <phoneticPr fontId="1"/>
  </si>
  <si>
    <t>・「告示126号」：</t>
    <phoneticPr fontId="1"/>
  </si>
  <si>
    <t>指定地域密着型サービスに要する費用の額の算定に関する基準(平成18年3月14日厚生労働省告示第126号)</t>
    <phoneticPr fontId="12"/>
  </si>
  <si>
    <t>・「留意事項」：</t>
    <phoneticPr fontId="1"/>
  </si>
  <si>
    <t>指定地域密着型サービスに要する費用の額の算定に関する基準及び指定地域密着型介護予防サービスに要する費用の額の算定に関する基準の制定に伴う実施上の留意事項について(平成18年3月31日老計発第0331005号・老振発第0331005号・老老発第0331018号)</t>
    <phoneticPr fontId="12"/>
  </si>
  <si>
    <t>運営規程や勤務体制等、その他重要事項を記載した書面を事業所に備え付け、かつ、これをいつでも関係者に自由に閲覧させることにより、同項の規定による掲示に代えることができる。</t>
    <phoneticPr fontId="1"/>
  </si>
  <si>
    <t>(1) サービス提供の開始に際し、利用者の提示する被保険者証によって、被保険者資格、要介護認定の有無及び要介護認定の有効期間を確かめていますか。</t>
    <rPh sb="17" eb="20">
      <t>リヨウシャ</t>
    </rPh>
    <rPh sb="21" eb="23">
      <t>テイジ</t>
    </rPh>
    <rPh sb="25" eb="29">
      <t>ヒホケンシャ</t>
    </rPh>
    <phoneticPr fontId="1"/>
  </si>
  <si>
    <t>※
※</t>
    <phoneticPr fontId="12"/>
  </si>
  <si>
    <t>(2) 業務継続計画には、以下の項目等が記載されていますか。</t>
    <phoneticPr fontId="12"/>
  </si>
  <si>
    <t>(3) 感染症及び災害に係る業務継続計画の具体的内容を従業者に共有・理解させるため、定期的（年１回以上）に研修を開催していますか。（また、新規採用時には別に研修を実施していますか。）また、研修の実施内容について記録していますか。</t>
    <phoneticPr fontId="12"/>
  </si>
  <si>
    <t>(4) 感染症や災害が発生した場合において迅速に行動できるよう、業務継続計画に基づき、事業所内の役割分担の確認、感染症や災害が発生した場合に実践するケアの訓練（シミュレーション）等を定期的（年１回以上）に実施していますか。</t>
    <phoneticPr fontId="12"/>
  </si>
  <si>
    <t>(5) 事業者は、定期的に業務継続計画の見直しを行い、必要に応じて業務継続計画の変更を行っていますか。</t>
    <phoneticPr fontId="12"/>
  </si>
  <si>
    <t>介護サービスの提供に当たっては、利用者の人格に十分に配慮しなければならない。</t>
    <phoneticPr fontId="1"/>
  </si>
  <si>
    <t>(2)重要事項をウェブサイトに掲載していますか。</t>
    <rPh sb="3" eb="7">
      <t>ジュウヨウジコウ</t>
    </rPh>
    <rPh sb="15" eb="17">
      <t>ケイサイ</t>
    </rPh>
    <phoneticPr fontId="1"/>
  </si>
  <si>
    <t>(5) 提供したサービスに係る利用者からの苦情に関して、国民健康保険団体連合会（以下「国保連」という。）が行う法第176条第1項第3号の調査に協力するとともに、国保連から同号の指導又は助言を受けた場合においては、当該指導又は助言に従って必要な改善を行っていますか。</t>
    <rPh sb="55" eb="56">
      <t>ホウ</t>
    </rPh>
    <rPh sb="56" eb="57">
      <t>ダイ</t>
    </rPh>
    <rPh sb="60" eb="61">
      <t>ジョウ</t>
    </rPh>
    <rPh sb="61" eb="62">
      <t>ダイ</t>
    </rPh>
    <rPh sb="63" eb="64">
      <t>コウ</t>
    </rPh>
    <rPh sb="64" eb="65">
      <t>ダイ</t>
    </rPh>
    <rPh sb="66" eb="67">
      <t>ゴウ</t>
    </rPh>
    <phoneticPr fontId="1"/>
  </si>
  <si>
    <t xml:space="preserve">区条例
第107条の2
</t>
    <phoneticPr fontId="1"/>
  </si>
  <si>
    <t>日常的に利用者と関わりのある地域住民等の相談に対応する体制を確保していること。</t>
    <rPh sb="2" eb="3">
      <t>テキ</t>
    </rPh>
    <rPh sb="4" eb="7">
      <t>リヨウシャ</t>
    </rPh>
    <rPh sb="8" eb="9">
      <t>カカ</t>
    </rPh>
    <rPh sb="14" eb="18">
      <t>チイキジュウミン</t>
    </rPh>
    <rPh sb="18" eb="19">
      <t>トウ</t>
    </rPh>
    <rPh sb="20" eb="22">
      <t>ソウダン</t>
    </rPh>
    <rPh sb="23" eb="25">
      <t>タイオウ</t>
    </rPh>
    <rPh sb="27" eb="29">
      <t>タイセイ</t>
    </rPh>
    <rPh sb="30" eb="32">
      <t>カクホ</t>
    </rPh>
    <phoneticPr fontId="1"/>
  </si>
  <si>
    <t>【厚生労働大臣が定める登録者】</t>
    <rPh sb="1" eb="7">
      <t>コウセイロウドウダイジン</t>
    </rPh>
    <rPh sb="8" eb="9">
      <t>サダ</t>
    </rPh>
    <rPh sb="11" eb="14">
      <t>トウロクシャ</t>
    </rPh>
    <phoneticPr fontId="1"/>
  </si>
  <si>
    <t>【厚生労働大臣が定める基準】</t>
    <rPh sb="1" eb="7">
      <t>コウセイロウドウダイジン</t>
    </rPh>
    <rPh sb="8" eb="9">
      <t>サダ</t>
    </rPh>
    <rPh sb="11" eb="13">
      <t>キジュン</t>
    </rPh>
    <phoneticPr fontId="1"/>
  </si>
  <si>
    <t>受け入れた若年性認知症利用者ごとに個別に担当者を定め、その者を中心に、当該利用者の特性やニーズに応じたサービス提供を行うこと。</t>
    <rPh sb="0" eb="1">
      <t>ウ</t>
    </rPh>
    <rPh sb="2" eb="3">
      <t>イ</t>
    </rPh>
    <rPh sb="29" eb="30">
      <t>モノ</t>
    </rPh>
    <rPh sb="31" eb="33">
      <t>チュウシン</t>
    </rPh>
    <rPh sb="35" eb="37">
      <t>トウガイ</t>
    </rPh>
    <rPh sb="37" eb="40">
      <t>リヨウシャ</t>
    </rPh>
    <rPh sb="41" eb="43">
      <t>トクセイ</t>
    </rPh>
    <rPh sb="48" eb="49">
      <t>オウ</t>
    </rPh>
    <rPh sb="55" eb="57">
      <t>テイキョウ</t>
    </rPh>
    <rPh sb="58" eb="59">
      <t>オコナ</t>
    </rPh>
    <phoneticPr fontId="1"/>
  </si>
  <si>
    <t>次のいずれにも適合すること。</t>
    <phoneticPr fontId="1"/>
  </si>
  <si>
    <t>【厚生労働大臣が定める基準】</t>
    <phoneticPr fontId="1"/>
  </si>
  <si>
    <t>(1)生産性向上推進体制加算（Ⅰ）　100単位</t>
    <rPh sb="3" eb="6">
      <t>セイサンセイ</t>
    </rPh>
    <rPh sb="6" eb="8">
      <t>コウジョウ</t>
    </rPh>
    <rPh sb="8" eb="10">
      <t>スイシン</t>
    </rPh>
    <rPh sb="10" eb="12">
      <t>タイセイ</t>
    </rPh>
    <rPh sb="12" eb="14">
      <t>カサン</t>
    </rPh>
    <rPh sb="21" eb="23">
      <t>タンイ</t>
    </rPh>
    <phoneticPr fontId="1"/>
  </si>
  <si>
    <t>(2)生産性向上推進体制加算（Ⅱ）　10単位</t>
    <rPh sb="3" eb="14">
      <t>セイサンセイコウジョウスイシンタイセイカサン</t>
    </rPh>
    <rPh sb="20" eb="22">
      <t>タンイ</t>
    </rPh>
    <phoneticPr fontId="1"/>
  </si>
  <si>
    <t>①の取組及び介護機器の活用による業務の効率化及びケアの質の確保並びに職員の負担軽減に関する実績があること。</t>
    <rPh sb="2" eb="4">
      <t>トリクミ</t>
    </rPh>
    <rPh sb="4" eb="5">
      <t>オヨ</t>
    </rPh>
    <rPh sb="6" eb="10">
      <t>カイゴキキ</t>
    </rPh>
    <rPh sb="11" eb="13">
      <t>カツヨウ</t>
    </rPh>
    <rPh sb="16" eb="18">
      <t>ギョウム</t>
    </rPh>
    <rPh sb="19" eb="22">
      <t>コウリツカ</t>
    </rPh>
    <rPh sb="22" eb="23">
      <t>オヨ</t>
    </rPh>
    <rPh sb="27" eb="28">
      <t>シツ</t>
    </rPh>
    <rPh sb="29" eb="31">
      <t>カクホ</t>
    </rPh>
    <rPh sb="31" eb="32">
      <t>ナラ</t>
    </rPh>
    <rPh sb="34" eb="36">
      <t>ショクイン</t>
    </rPh>
    <rPh sb="37" eb="39">
      <t>フタン</t>
    </rPh>
    <rPh sb="39" eb="41">
      <t>ケイゲン</t>
    </rPh>
    <rPh sb="42" eb="43">
      <t>カン</t>
    </rPh>
    <rPh sb="45" eb="47">
      <t>ジッセキ</t>
    </rPh>
    <phoneticPr fontId="1"/>
  </si>
  <si>
    <t>介護機器を複数種類活用していること。</t>
    <rPh sb="0" eb="4">
      <t>カイゴキキ</t>
    </rPh>
    <rPh sb="5" eb="7">
      <t>フクスウ</t>
    </rPh>
    <rPh sb="7" eb="9">
      <t>シュルイ</t>
    </rPh>
    <rPh sb="9" eb="11">
      <t>カツヨウ</t>
    </rPh>
    <phoneticPr fontId="1"/>
  </si>
  <si>
    <t>①の委員会において、職員の業務分担の明確化等による業務の効率化及びケアの質の確保並びに職員の負担軽減について必要な検討を行い、当該検討を踏まえ、必要な取組を実施し、及び当該取組の実施を定期的に確認すること。</t>
    <rPh sb="2" eb="5">
      <t>イインカイ</t>
    </rPh>
    <rPh sb="10" eb="12">
      <t>ショクイン</t>
    </rPh>
    <rPh sb="13" eb="17">
      <t>ギョウムブンタン</t>
    </rPh>
    <rPh sb="18" eb="20">
      <t>メイカク</t>
    </rPh>
    <rPh sb="20" eb="21">
      <t>カ</t>
    </rPh>
    <rPh sb="21" eb="22">
      <t>トウ</t>
    </rPh>
    <rPh sb="54" eb="56">
      <t>ヒツヨウ</t>
    </rPh>
    <rPh sb="57" eb="59">
      <t>ケントウ</t>
    </rPh>
    <rPh sb="60" eb="61">
      <t>オコナ</t>
    </rPh>
    <rPh sb="63" eb="67">
      <t>トウガイケントウ</t>
    </rPh>
    <rPh sb="68" eb="69">
      <t>フ</t>
    </rPh>
    <rPh sb="72" eb="74">
      <t>ヒツヨウ</t>
    </rPh>
    <rPh sb="75" eb="77">
      <t>トリクミ</t>
    </rPh>
    <rPh sb="78" eb="80">
      <t>ジッシ</t>
    </rPh>
    <rPh sb="82" eb="83">
      <t>オヨ</t>
    </rPh>
    <rPh sb="84" eb="86">
      <t>トウガイ</t>
    </rPh>
    <rPh sb="86" eb="88">
      <t>トリクミ</t>
    </rPh>
    <rPh sb="89" eb="91">
      <t>ジッシ</t>
    </rPh>
    <rPh sb="92" eb="95">
      <t>テイキテキ</t>
    </rPh>
    <rPh sb="96" eb="98">
      <t>カクニン</t>
    </rPh>
    <phoneticPr fontId="1"/>
  </si>
  <si>
    <t>事業年度ごとに①、③及び④の取組に関する実績を厚生労働省に報告すること。</t>
    <rPh sb="0" eb="2">
      <t>ジギョウ</t>
    </rPh>
    <rPh sb="2" eb="4">
      <t>ネンド</t>
    </rPh>
    <rPh sb="10" eb="11">
      <t>オヨ</t>
    </rPh>
    <rPh sb="14" eb="16">
      <t>トリクミ</t>
    </rPh>
    <rPh sb="17" eb="18">
      <t>カン</t>
    </rPh>
    <rPh sb="20" eb="22">
      <t>ジッセキ</t>
    </rPh>
    <rPh sb="23" eb="28">
      <t>コウセイロウドウショウ</t>
    </rPh>
    <rPh sb="29" eb="31">
      <t>ホウコク</t>
    </rPh>
    <phoneticPr fontId="1"/>
  </si>
  <si>
    <t>(1)①に適合していること。</t>
    <rPh sb="5" eb="7">
      <t>テキゴウ</t>
    </rPh>
    <phoneticPr fontId="1"/>
  </si>
  <si>
    <t>介護機器を活用していること。</t>
    <rPh sb="0" eb="4">
      <t>カイゴキキ</t>
    </rPh>
    <rPh sb="5" eb="7">
      <t>カツヨウ</t>
    </rPh>
    <phoneticPr fontId="1"/>
  </si>
  <si>
    <t xml:space="preserve">利用者の安全並びに介護サービスの質の確保及び職員の負担軽減に資する方策を検討するための委員会において、次に掲げる事項について必要な検討を行い、及び当該事項の実施を定期的に確認していること。
</t>
    <rPh sb="4" eb="7">
      <t>アンゼンナラ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51" eb="52">
      <t>ツギ</t>
    </rPh>
    <rPh sb="53" eb="54">
      <t>カカ</t>
    </rPh>
    <rPh sb="56" eb="58">
      <t>ジコウ</t>
    </rPh>
    <rPh sb="62" eb="64">
      <t>ヒツヨウ</t>
    </rPh>
    <rPh sb="65" eb="67">
      <t>ケントウ</t>
    </rPh>
    <rPh sb="68" eb="69">
      <t>オコナ</t>
    </rPh>
    <rPh sb="71" eb="72">
      <t>オヨ</t>
    </rPh>
    <rPh sb="73" eb="75">
      <t>トウガイ</t>
    </rPh>
    <rPh sb="75" eb="77">
      <t>ジコウ</t>
    </rPh>
    <rPh sb="78" eb="80">
      <t>ジッシ</t>
    </rPh>
    <rPh sb="81" eb="84">
      <t>テイキテキ</t>
    </rPh>
    <rPh sb="85" eb="87">
      <t>カクニン</t>
    </rPh>
    <phoneticPr fontId="1"/>
  </si>
  <si>
    <t xml:space="preserve">(3)  </t>
    <phoneticPr fontId="1"/>
  </si>
  <si>
    <t>㈣</t>
    <phoneticPr fontId="1"/>
  </si>
  <si>
    <t>地域住民等、他の指定居宅サービス事業所が当該事業を行う事業所、他の指定地域密着型サービス事業者が当該事業を行う事業所等と共同で事例検討会、研修会等を実施していること。</t>
    <rPh sb="0" eb="5">
      <t>チイキジュウミントウ</t>
    </rPh>
    <rPh sb="6" eb="7">
      <t>タ</t>
    </rPh>
    <rPh sb="8" eb="12">
      <t>シテイキョタク</t>
    </rPh>
    <rPh sb="16" eb="19">
      <t>ジギョウショ</t>
    </rPh>
    <rPh sb="20" eb="22">
      <t>トウガイ</t>
    </rPh>
    <rPh sb="22" eb="24">
      <t>ジギョウ</t>
    </rPh>
    <rPh sb="25" eb="26">
      <t>オコナ</t>
    </rPh>
    <rPh sb="27" eb="30">
      <t>ジギョウショ</t>
    </rPh>
    <rPh sb="31" eb="32">
      <t>タ</t>
    </rPh>
    <rPh sb="33" eb="35">
      <t>シテイ</t>
    </rPh>
    <rPh sb="35" eb="37">
      <t>チイキ</t>
    </rPh>
    <rPh sb="37" eb="39">
      <t>ミッチャク</t>
    </rPh>
    <rPh sb="39" eb="40">
      <t>ガタ</t>
    </rPh>
    <rPh sb="44" eb="47">
      <t>ジギョウシャ</t>
    </rPh>
    <rPh sb="48" eb="50">
      <t>トウガイ</t>
    </rPh>
    <rPh sb="50" eb="52">
      <t>ジギョウ</t>
    </rPh>
    <rPh sb="53" eb="54">
      <t>オコナ</t>
    </rPh>
    <rPh sb="55" eb="58">
      <t>ジギョウショ</t>
    </rPh>
    <rPh sb="58" eb="59">
      <t>トウ</t>
    </rPh>
    <rPh sb="60" eb="62">
      <t>キョウドウ</t>
    </rPh>
    <rPh sb="63" eb="68">
      <t>ジレイケントウカイ</t>
    </rPh>
    <rPh sb="69" eb="73">
      <t>ケンシュウカイトウ</t>
    </rPh>
    <rPh sb="74" eb="76">
      <t>ジッシ</t>
    </rPh>
    <phoneticPr fontId="1"/>
  </si>
  <si>
    <t>介護機器を活用する場合における利用者の安全及びケアの質の確保</t>
    <phoneticPr fontId="1"/>
  </si>
  <si>
    <t>職員の負担の軽減及び勤務状況への配慮</t>
    <phoneticPr fontId="1"/>
  </si>
  <si>
    <t>介護機器の定期的な点検</t>
    <phoneticPr fontId="1"/>
  </si>
  <si>
    <t>利用者の処遇に支障がない場合は、事業所の他の職務に従事することができる。管理者との兼務もでき、また、非常勤でも差し支えない。</t>
    <phoneticPr fontId="1"/>
  </si>
  <si>
    <t>居間及び食堂は、同一の室内とする場合であっても、居間、食堂のそれぞれの機能が独立していることが望ましい。また、その広さについても原則として利用者及び介護従業者が一堂に会するのに充分な広さを確保し、機能を十分に発揮しうる適当な広さを確保することが必要である。</t>
    <phoneticPr fontId="1"/>
  </si>
  <si>
    <t>虐待の防止のための措置に関する事項</t>
    <phoneticPr fontId="1"/>
  </si>
  <si>
    <t>４.業務継続計画の策定等</t>
    <phoneticPr fontId="12"/>
  </si>
  <si>
    <t>虐待の防止のための措置に関する事項</t>
    <rPh sb="0" eb="2">
      <t>ギャクタイ</t>
    </rPh>
    <rPh sb="3" eb="5">
      <t>ボウシ</t>
    </rPh>
    <rPh sb="9" eb="11">
      <t>ソチ</t>
    </rPh>
    <rPh sb="12" eb="13">
      <t>カン</t>
    </rPh>
    <rPh sb="15" eb="17">
      <t>ジコウ</t>
    </rPh>
    <phoneticPr fontId="1"/>
  </si>
  <si>
    <t>当月の日数</t>
    <rPh sb="0" eb="2">
      <t>トウゲツ</t>
    </rPh>
    <rPh sb="3" eb="5">
      <t>ニッスウ</t>
    </rPh>
    <phoneticPr fontId="1"/>
  </si>
  <si>
    <t>日</t>
    <rPh sb="0" eb="1">
      <t>ニチ</t>
    </rPh>
    <phoneticPr fontId="1"/>
  </si>
  <si>
    <t>従業者の勤務の体制及び勤務形態一覧表</t>
    <phoneticPr fontId="12"/>
  </si>
  <si>
    <r>
      <t>※指導日の</t>
    </r>
    <r>
      <rPr>
        <sz val="11"/>
        <color rgb="FFFF0000"/>
        <rFont val="ＭＳ Ｐゴシック"/>
        <family val="3"/>
        <charset val="128"/>
        <scheme val="minor"/>
      </rPr>
      <t>前々月</t>
    </r>
    <r>
      <rPr>
        <sz val="11"/>
        <rFont val="ＭＳ Ｐゴシック"/>
        <family val="3"/>
        <charset val="128"/>
        <scheme val="minor"/>
      </rPr>
      <t>の勤務実績について、全職員を記載してください。</t>
    </r>
    <phoneticPr fontId="12"/>
  </si>
  <si>
    <t>○事業所における常勤の従業者が勤務すべき時間数</t>
    <rPh sb="1" eb="4">
      <t>ジギョウショ</t>
    </rPh>
    <rPh sb="8" eb="10">
      <t>ジョウキン</t>
    </rPh>
    <rPh sb="11" eb="14">
      <t>ジュウギョウシャ</t>
    </rPh>
    <rPh sb="15" eb="17">
      <t>キンム</t>
    </rPh>
    <rPh sb="20" eb="22">
      <t>ジカン</t>
    </rPh>
    <rPh sb="22" eb="23">
      <t>スウ</t>
    </rPh>
    <phoneticPr fontId="1"/>
  </si>
  <si>
    <t>時間/週</t>
    <rPh sb="0" eb="2">
      <t>ジカン</t>
    </rPh>
    <rPh sb="3" eb="4">
      <t>シュウ</t>
    </rPh>
    <phoneticPr fontId="1"/>
  </si>
  <si>
    <t>勤務時間区分</t>
  </si>
  <si>
    <t>勤務時間帯</t>
  </si>
  <si>
    <t>略号</t>
  </si>
  <si>
    <t>勤務時間</t>
  </si>
  <si>
    <t>休憩時間</t>
  </si>
  <si>
    <t>実働</t>
  </si>
  <si>
    <t>早番</t>
  </si>
  <si>
    <t>7：00～16：00</t>
  </si>
  <si>
    <t>早</t>
  </si>
  <si>
    <t>9時間</t>
  </si>
  <si>
    <t>1時間</t>
  </si>
  <si>
    <t>8時間</t>
  </si>
  <si>
    <t>日勤</t>
  </si>
  <si>
    <t>9：00～18：00</t>
  </si>
  <si>
    <t>日</t>
  </si>
  <si>
    <t>遅番</t>
  </si>
  <si>
    <t>10：00～19：00</t>
  </si>
  <si>
    <t>遅</t>
  </si>
  <si>
    <t>夜勤</t>
  </si>
  <si>
    <t>16：00～9：00</t>
    <phoneticPr fontId="1"/>
  </si>
  <si>
    <t>夜</t>
  </si>
  <si>
    <t>17時間</t>
  </si>
  <si>
    <t>16時間</t>
  </si>
  <si>
    <t>A</t>
  </si>
  <si>
    <t>9：00～17：00</t>
  </si>
  <si>
    <t>A</t>
    <phoneticPr fontId="1"/>
  </si>
  <si>
    <t>B</t>
  </si>
  <si>
    <t>B</t>
    <phoneticPr fontId="1"/>
  </si>
  <si>
    <t>3時間</t>
  </si>
  <si>
    <t>0時間</t>
  </si>
  <si>
    <t>　　事業所における夜間及び深夜の時間帯</t>
    <phoneticPr fontId="1"/>
  </si>
  <si>
    <t>当日</t>
    <rPh sb="0" eb="2">
      <t>トウジツ</t>
    </rPh>
    <phoneticPr fontId="1"/>
  </si>
  <si>
    <t>時</t>
    <rPh sb="0" eb="1">
      <t>ジ</t>
    </rPh>
    <phoneticPr fontId="1"/>
  </si>
  <si>
    <t>分</t>
    <rPh sb="0" eb="1">
      <t>フン</t>
    </rPh>
    <phoneticPr fontId="1"/>
  </si>
  <si>
    <t>～</t>
    <phoneticPr fontId="1"/>
  </si>
  <si>
    <t>明朝</t>
    <rPh sb="0" eb="2">
      <t>ミョウチョウ</t>
    </rPh>
    <phoneticPr fontId="1"/>
  </si>
  <si>
    <t>.</t>
    <phoneticPr fontId="1"/>
  </si>
  <si>
    <t>※夜勤入り</t>
    <rPh sb="1" eb="4">
      <t>ヤキンイ</t>
    </rPh>
    <phoneticPr fontId="1"/>
  </si>
  <si>
    <t>夜</t>
    <rPh sb="0" eb="1">
      <t>ヨル</t>
    </rPh>
    <phoneticPr fontId="1"/>
  </si>
  <si>
    <t>昼間時間と重なる時間</t>
    <rPh sb="0" eb="4">
      <t>ヒルマジカン</t>
    </rPh>
    <rPh sb="5" eb="6">
      <t>カサ</t>
    </rPh>
    <rPh sb="8" eb="10">
      <t>ジカン</t>
    </rPh>
    <phoneticPr fontId="1"/>
  </si>
  <si>
    <t>4時間</t>
    <rPh sb="1" eb="3">
      <t>ジカン</t>
    </rPh>
    <phoneticPr fontId="1"/>
  </si>
  <si>
    <t>※夜勤明け</t>
    <rPh sb="1" eb="4">
      <t>ヤキンア</t>
    </rPh>
    <phoneticPr fontId="1"/>
  </si>
  <si>
    <t>―</t>
    <phoneticPr fontId="1"/>
  </si>
  <si>
    <t>夜間時間と重なる時間</t>
    <rPh sb="0" eb="1">
      <t>ヨル</t>
    </rPh>
    <phoneticPr fontId="1"/>
  </si>
  <si>
    <r>
      <t>※１　勤務形態の区分</t>
    </r>
    <r>
      <rPr>
        <sz val="11"/>
        <rFont val="ＭＳ Ｐゴシック"/>
        <family val="3"/>
        <charset val="128"/>
        <scheme val="minor"/>
      </rPr>
      <t>　A：常勤で専従　B：常勤で兼務　C：非常勤で専従　D：非常勤で兼務</t>
    </r>
    <phoneticPr fontId="12"/>
  </si>
  <si>
    <t>※１
勤務
形態</t>
    <rPh sb="3" eb="5">
      <t>キンム</t>
    </rPh>
    <rPh sb="6" eb="8">
      <t>ケイタイ</t>
    </rPh>
    <phoneticPr fontId="12"/>
  </si>
  <si>
    <t>資格</t>
    <phoneticPr fontId="12"/>
  </si>
  <si>
    <t>氏名</t>
    <rPh sb="0" eb="2">
      <t>シメイ</t>
    </rPh>
    <phoneticPr fontId="12"/>
  </si>
  <si>
    <t>勤 務 実 績 時 間 数</t>
    <rPh sb="0" eb="1">
      <t>ツトム</t>
    </rPh>
    <rPh sb="2" eb="3">
      <t>ツトム</t>
    </rPh>
    <rPh sb="4" eb="5">
      <t>ジツ</t>
    </rPh>
    <rPh sb="6" eb="7">
      <t>イサオ</t>
    </rPh>
    <rPh sb="8" eb="9">
      <t>トキ</t>
    </rPh>
    <rPh sb="10" eb="11">
      <t>アイダ</t>
    </rPh>
    <rPh sb="12" eb="13">
      <t>スウ</t>
    </rPh>
    <phoneticPr fontId="1"/>
  </si>
  <si>
    <t>1～4週目の勤務時間数合計</t>
    <rPh sb="3" eb="4">
      <t>シュウ</t>
    </rPh>
    <rPh sb="4" eb="5">
      <t>メ</t>
    </rPh>
    <rPh sb="6" eb="8">
      <t>キンム</t>
    </rPh>
    <rPh sb="8" eb="10">
      <t>ジカン</t>
    </rPh>
    <rPh sb="10" eb="11">
      <t>スウ</t>
    </rPh>
    <rPh sb="11" eb="13">
      <t>ゴウケイ</t>
    </rPh>
    <phoneticPr fontId="12"/>
  </si>
  <si>
    <t>週平均
勤務時間数</t>
    <rPh sb="1" eb="3">
      <t>ヘイキン</t>
    </rPh>
    <rPh sb="4" eb="6">
      <t>キンム</t>
    </rPh>
    <rPh sb="6" eb="8">
      <t>ジカン</t>
    </rPh>
    <rPh sb="8" eb="9">
      <t>スウ</t>
    </rPh>
    <phoneticPr fontId="12"/>
  </si>
  <si>
    <t>兼務状況
（事業所内で兼務している場合は「職種」／他事業所と兼務している場合は「兼務先」「職種」を記載する）</t>
    <rPh sb="0" eb="2">
      <t>ケンム</t>
    </rPh>
    <rPh sb="2" eb="4">
      <t>ジョウキョウ</t>
    </rPh>
    <rPh sb="6" eb="9">
      <t>ジギョウショ</t>
    </rPh>
    <rPh sb="9" eb="10">
      <t>ナイ</t>
    </rPh>
    <rPh sb="11" eb="13">
      <t>ケンム</t>
    </rPh>
    <rPh sb="17" eb="19">
      <t>バアイ</t>
    </rPh>
    <rPh sb="21" eb="23">
      <t>ショクシュ</t>
    </rPh>
    <rPh sb="25" eb="29">
      <t>タジギョウショ</t>
    </rPh>
    <rPh sb="30" eb="32">
      <t>ケンム</t>
    </rPh>
    <rPh sb="36" eb="38">
      <t>バアイ</t>
    </rPh>
    <rPh sb="40" eb="42">
      <t>ケンム</t>
    </rPh>
    <rPh sb="42" eb="43">
      <t>サキ</t>
    </rPh>
    <rPh sb="45" eb="47">
      <t>ショクシュ</t>
    </rPh>
    <rPh sb="49" eb="51">
      <t>キサイ</t>
    </rPh>
    <phoneticPr fontId="12"/>
  </si>
  <si>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</si>
  <si>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</si>
  <si>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</si>
  <si>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</si>
  <si>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</si>
  <si>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認知症対応型サービス事業管理者研修修了者</t>
  </si>
  <si>
    <t>厚労　太郎</t>
  </si>
  <si>
    <t>区分</t>
    <rPh sb="0" eb="2">
      <t>クブン</t>
    </rPh>
    <phoneticPr fontId="1"/>
  </si>
  <si>
    <t>日勤</t>
    <rPh sb="0" eb="2">
      <t>ニッキン</t>
    </rPh>
    <phoneticPr fontId="1"/>
  </si>
  <si>
    <t>夜勤</t>
    <rPh sb="0" eb="2">
      <t>ヤキン</t>
    </rPh>
    <phoneticPr fontId="1"/>
  </si>
  <si>
    <t>計画作成担当者</t>
  </si>
  <si>
    <t>○○　A郎</t>
  </si>
  <si>
    <t>○○　B子</t>
    <phoneticPr fontId="12"/>
  </si>
  <si>
    <t>C</t>
  </si>
  <si>
    <t>○○　D美</t>
    <phoneticPr fontId="1"/>
  </si>
  <si>
    <t>○○　F子</t>
    <phoneticPr fontId="1"/>
  </si>
  <si>
    <t>(2) 居宅介護支援（これに相当するサービスを含む。）が利用者に対して行われていない等の場合であって必要と認めるときは、要介護認定の更新の申請が、遅くとも利用者が受けている要介護認定の有効期間が終了する30日前にはなされるよう、必要な援助を行っていますか。</t>
    <rPh sb="97" eb="99">
      <t>シュウリョウ</t>
    </rPh>
    <phoneticPr fontId="12"/>
  </si>
  <si>
    <t>(1)事業所の見やすい場所に運営規程や勤務体制等、その他重要事項を掲示していますか。</t>
    <rPh sb="3" eb="6">
      <t>ジギョウショ</t>
    </rPh>
    <rPh sb="7" eb="8">
      <t>ミ</t>
    </rPh>
    <rPh sb="11" eb="13">
      <t>バショ</t>
    </rPh>
    <phoneticPr fontId="1"/>
  </si>
  <si>
    <t>「必要な措置」とは、具体的には、相談窓口、苦情処理の体制及び手順等、事業所における苦情を処理するために講ずる措置の概要について明らかにし、利用申込者又はその家族にサービスの内容を説明する文書に苦情に対する対応の内容についても併せて記載するとともに、事業所に掲示し、かつ、ウェブサイトに掲載すること等である。</t>
    <rPh sb="142" eb="144">
      <t>ケイサイ</t>
    </rPh>
    <rPh sb="148" eb="149">
      <t>トウ</t>
    </rPh>
    <phoneticPr fontId="1"/>
  </si>
  <si>
    <t>(3) 提供したサービスに関し、区が行う文書その他の物件の提出若しくは提示の求め又は区の職員からの質問若しくは照会に応じていますか。また、苦情に関して区が行う調査に協力するとともに、指導又は助言を受けた場合は、当該指導又は助言に従って必要な改善を行っていますか。</t>
    <rPh sb="72" eb="73">
      <t>カン</t>
    </rPh>
    <rPh sb="77" eb="78">
      <t>オコナ</t>
    </rPh>
    <phoneticPr fontId="1"/>
  </si>
  <si>
    <t>認知症介護の指導に係る専門的な研修を修了している者を1名以上配置し、事業所全体の認知症ケアの指導等を実施していること。</t>
    <rPh sb="0" eb="3">
      <t>ニンチショウ</t>
    </rPh>
    <rPh sb="3" eb="5">
      <t>カイゴ</t>
    </rPh>
    <rPh sb="6" eb="8">
      <t>シドウ</t>
    </rPh>
    <rPh sb="9" eb="10">
      <t>カカ</t>
    </rPh>
    <rPh sb="11" eb="14">
      <t>センモンテキ</t>
    </rPh>
    <rPh sb="15" eb="17">
      <t>ケンシュウ</t>
    </rPh>
    <rPh sb="18" eb="20">
      <t>シュウリョウ</t>
    </rPh>
    <rPh sb="24" eb="25">
      <t>モノ</t>
    </rPh>
    <rPh sb="27" eb="28">
      <t>メイ</t>
    </rPh>
    <rPh sb="28" eb="30">
      <t>イジョウ</t>
    </rPh>
    <rPh sb="30" eb="32">
      <t>ハイチ</t>
    </rPh>
    <rPh sb="34" eb="37">
      <t>ジギョウショ</t>
    </rPh>
    <rPh sb="37" eb="39">
      <t>ゼンタイ</t>
    </rPh>
    <rPh sb="40" eb="43">
      <t>ニンチショウ</t>
    </rPh>
    <rPh sb="46" eb="49">
      <t>シドウトウ</t>
    </rPh>
    <rPh sb="50" eb="52">
      <t>ジッシ</t>
    </rPh>
    <phoneticPr fontId="1"/>
  </si>
  <si>
    <t>当該事業所における介護職員、看護職員ごとの認知症ケアに関する研修計画を作成し、当該計画に従い、研修（外部における研修を含む。）を実施又は実施を予定していること。</t>
    <rPh sb="0" eb="5">
      <t>トウガイジギョウショ</t>
    </rPh>
    <rPh sb="9" eb="13">
      <t>カイゴショクイン</t>
    </rPh>
    <rPh sb="14" eb="18">
      <t>カンゴショクイン</t>
    </rPh>
    <rPh sb="21" eb="24">
      <t>ニンチショウ</t>
    </rPh>
    <rPh sb="27" eb="28">
      <t>カン</t>
    </rPh>
    <rPh sb="30" eb="34">
      <t>ケンシュウケイカク</t>
    </rPh>
    <rPh sb="35" eb="37">
      <t>サクセイ</t>
    </rPh>
    <rPh sb="39" eb="43">
      <t>トウガイケイカク</t>
    </rPh>
    <rPh sb="44" eb="45">
      <t>シタガ</t>
    </rPh>
    <rPh sb="47" eb="49">
      <t>ケンシュウ</t>
    </rPh>
    <rPh sb="50" eb="52">
      <t>ガイブ</t>
    </rPh>
    <rPh sb="56" eb="58">
      <t>ケンシュウ</t>
    </rPh>
    <rPh sb="59" eb="60">
      <t>フク</t>
    </rPh>
    <rPh sb="64" eb="66">
      <t>ジッシ</t>
    </rPh>
    <rPh sb="66" eb="67">
      <t>マタ</t>
    </rPh>
    <rPh sb="68" eb="70">
      <t>ジッシ</t>
    </rPh>
    <rPh sb="71" eb="73">
      <t>ヨテイ</t>
    </rPh>
    <phoneticPr fontId="1"/>
  </si>
  <si>
    <t>①</t>
    <phoneticPr fontId="1"/>
  </si>
  <si>
    <t>③</t>
    <phoneticPr fontId="1"/>
  </si>
  <si>
    <t>④</t>
    <phoneticPr fontId="1"/>
  </si>
  <si>
    <t>次のいずれかに適合すること。</t>
    <rPh sb="0" eb="1">
      <t>ツギ</t>
    </rPh>
    <rPh sb="7" eb="9">
      <t>テキゴウ</t>
    </rPh>
    <phoneticPr fontId="1"/>
  </si>
  <si>
    <t>地域住民等との連携により、地域資源を効果的に活用し、利用者の状態に応じた支援を行っていること。</t>
    <rPh sb="0" eb="4">
      <t>チイキジュウミン</t>
    </rPh>
    <rPh sb="4" eb="5">
      <t>トウ</t>
    </rPh>
    <rPh sb="7" eb="9">
      <t>レンケイ</t>
    </rPh>
    <rPh sb="13" eb="15">
      <t>チイキ</t>
    </rPh>
    <rPh sb="15" eb="17">
      <t>シゲン</t>
    </rPh>
    <rPh sb="18" eb="21">
      <t>コウカテキ</t>
    </rPh>
    <rPh sb="22" eb="24">
      <t>カツヨウ</t>
    </rPh>
    <rPh sb="26" eb="29">
      <t>リヨウシャ</t>
    </rPh>
    <rPh sb="30" eb="32">
      <t>ジョウタイ</t>
    </rPh>
    <rPh sb="33" eb="34">
      <t>オウ</t>
    </rPh>
    <rPh sb="36" eb="38">
      <t>シエン</t>
    </rPh>
    <rPh sb="39" eb="40">
      <t>オコナ</t>
    </rPh>
    <phoneticPr fontId="1"/>
  </si>
  <si>
    <t>障害福祉サービス事業所、児童福祉施設等と協働し、地域において世代間の交流の場の拠点となっていること。</t>
    <rPh sb="0" eb="4">
      <t>ショウガイフクシ</t>
    </rPh>
    <rPh sb="8" eb="11">
      <t>ジギョウショ</t>
    </rPh>
    <rPh sb="12" eb="14">
      <t>ジドウ</t>
    </rPh>
    <rPh sb="14" eb="16">
      <t>フクシ</t>
    </rPh>
    <rPh sb="16" eb="19">
      <t>シセツトウ</t>
    </rPh>
    <rPh sb="20" eb="22">
      <t>キョウドウ</t>
    </rPh>
    <rPh sb="24" eb="26">
      <t>チイキ</t>
    </rPh>
    <rPh sb="30" eb="32">
      <t>セダイ</t>
    </rPh>
    <rPh sb="32" eb="33">
      <t>カン</t>
    </rPh>
    <rPh sb="34" eb="36">
      <t>コウリュウ</t>
    </rPh>
    <rPh sb="37" eb="38">
      <t>バ</t>
    </rPh>
    <rPh sb="39" eb="41">
      <t>キョテン</t>
    </rPh>
    <phoneticPr fontId="1"/>
  </si>
  <si>
    <t>なお、(3)及び(4)感染症の業務継続計画に係る研修・訓練については、感染症の予防及びまん延の防止のための研修・訓練と一体的に実施することもできる。
また、災害の業務継続計画に係る訓練については、非常災害対策に係る訓練と一体的に実施することも差し支えない。</t>
    <rPh sb="6" eb="7">
      <t>オヨ</t>
    </rPh>
    <rPh sb="27" eb="29">
      <t>クンレン</t>
    </rPh>
    <rPh sb="56" eb="58">
      <t>クンレン</t>
    </rPh>
    <phoneticPr fontId="12"/>
  </si>
  <si>
    <t>(2) 管理者が他の職種等を兼務している場合、兼務形態は適切ですか。兼務している場合は①または②にチェックしてください。</t>
    <phoneticPr fontId="1"/>
  </si>
  <si>
    <t>②他の事業所、施設等の職務に従事している</t>
    <rPh sb="7" eb="9">
      <t>シセツ</t>
    </rPh>
    <phoneticPr fontId="1"/>
  </si>
  <si>
    <t>(8) 通いサービスの利用者が登録定員に比べて著しく少ない状態が続いていませんか。</t>
    <phoneticPr fontId="1"/>
  </si>
  <si>
    <t>(9) 登録者が通いサービスを利用していない日においては、可能な限り、訪問サービスの提供、電話連絡による見守り等を行う等登録者の居宅における生活を支えるために適切なサービスを提供していますか。</t>
    <phoneticPr fontId="1"/>
  </si>
  <si>
    <t>区条例
第104条</t>
    <phoneticPr fontId="1"/>
  </si>
  <si>
    <t>日常生活に支障を来すおそれのある症状又は行動が認められることから介護を必要とする認知症の者（日常生活自立度のランクⅢ、Ⅳ、Ｍに該当する者）</t>
    <phoneticPr fontId="1"/>
  </si>
  <si>
    <t>要介護状態区分が要介護２である者であって、周囲の者による日常生活に対する注意を必要とする認知症のもの（日常生活自立度のランクⅡに該当する者）</t>
    <phoneticPr fontId="1"/>
  </si>
  <si>
    <t>点検後、運営指導当日用に控えを必ず保管してください。</t>
    <rPh sb="0" eb="2">
      <t>テンケン</t>
    </rPh>
    <rPh sb="2" eb="3">
      <t>ゴ</t>
    </rPh>
    <rPh sb="4" eb="6">
      <t>ウンエイ</t>
    </rPh>
    <rPh sb="6" eb="8">
      <t>シドウ</t>
    </rPh>
    <rPh sb="8" eb="10">
      <t>トウジツ</t>
    </rPh>
    <rPh sb="10" eb="11">
      <t>ヨウ</t>
    </rPh>
    <rPh sb="12" eb="13">
      <t>ヒカ</t>
    </rPh>
    <rPh sb="15" eb="16">
      <t>カナラ</t>
    </rPh>
    <rPh sb="17" eb="19">
      <t>ホカン</t>
    </rPh>
    <phoneticPr fontId="1"/>
  </si>
  <si>
    <t>自己点検表の内容は、令和８年４月１日現在のものです。法令等の改正があった場合は、改正後の内容に即した対応をお願いします。</t>
    <rPh sb="10" eb="12">
      <t>レイワ</t>
    </rPh>
    <rPh sb="13" eb="14">
      <t>ネン</t>
    </rPh>
    <rPh sb="15" eb="16">
      <t>ガツ</t>
    </rPh>
    <rPh sb="17" eb="18">
      <t>ニチ</t>
    </rPh>
    <phoneticPr fontId="12"/>
  </si>
  <si>
    <t>点検事項の内容を確認し、点検結果の該当する箇所（はい、いいえ、非該当）のいずれかチェックをしてください。</t>
    <rPh sb="0" eb="4">
      <t>テンケンジコウ</t>
    </rPh>
    <rPh sb="5" eb="7">
      <t>ナイヨウ</t>
    </rPh>
    <rPh sb="8" eb="10">
      <t>カクニン</t>
    </rPh>
    <rPh sb="12" eb="16">
      <t>テンケンケッカ</t>
    </rPh>
    <rPh sb="17" eb="19">
      <t>ガイトウ</t>
    </rPh>
    <rPh sb="21" eb="23">
      <t>カショ</t>
    </rPh>
    <rPh sb="31" eb="34">
      <t>ヒガイトウ</t>
    </rPh>
    <phoneticPr fontId="12"/>
  </si>
  <si>
    <r>
      <t>(2) 被保険者証に、認定審査会意見が記載されている場合には、認定審査会意見に配慮してサービスを提供するよう努めていますか。</t>
    </r>
    <r>
      <rPr>
        <sz val="11"/>
        <color theme="1"/>
        <rFont val="ＭＳ 明朝"/>
        <family val="1"/>
        <charset val="128"/>
      </rPr>
      <t/>
    </r>
    <rPh sb="54" eb="55">
      <t>ツト</t>
    </rPh>
    <phoneticPr fontId="1"/>
  </si>
  <si>
    <t>(1) 法定代理受領サービスに該当するサービスを提供した際には、利用者から利用料の一部として、利用者負担分（サービスに係る地域密着型介護サービス費用基準額から事業者に支払われる地域密着型介護サービス費の額を控除して得た額）の支払を受けていますか。</t>
    <rPh sb="61" eb="62">
      <t>チ</t>
    </rPh>
    <rPh sb="88" eb="89">
      <t>チ</t>
    </rPh>
    <phoneticPr fontId="1"/>
  </si>
  <si>
    <t xml:space="preserve">法第42条の２
第９項
則第65条
</t>
    <phoneticPr fontId="1"/>
  </si>
  <si>
    <t>② 事業所における感染症の予防及びまん延の防止のための指針を整備していますか。</t>
    <phoneticPr fontId="1"/>
  </si>
  <si>
    <t>③ 従業者に対し、感染症の予防及びまん延の防止のための研修及び訓練を定期的に実施していますか。</t>
    <phoneticPr fontId="1"/>
  </si>
  <si>
    <t>　次のいずれにも適合すること。</t>
    <rPh sb="1" eb="2">
      <t>ツギ</t>
    </rPh>
    <rPh sb="8" eb="10">
      <t>テキゴウ</t>
    </rPh>
    <phoneticPr fontId="1"/>
  </si>
  <si>
    <t>准看護師</t>
  </si>
  <si>
    <t>小規模多機能型サービス等計画作成担当者研修</t>
  </si>
  <si>
    <t xml:space="preserve">(1) 介護は、利用者の心身の状況に応じ、利用者の自立支援と日常生活の充実に資するよう、適切な技術をもって行われていますか。
</t>
    <rPh sb="4" eb="6">
      <t>カイゴ</t>
    </rPh>
    <phoneticPr fontId="1"/>
  </si>
  <si>
    <t>(3) (1)・(2)の支払を受ける額のほか、次に掲げる費用の額以外の支払を利用者から受けていませんか。</t>
    <rPh sb="23" eb="24">
      <t>ツギ</t>
    </rPh>
    <rPh sb="25" eb="26">
      <t>カカ</t>
    </rPh>
    <rPh sb="28" eb="30">
      <t>ヒヨウ</t>
    </rPh>
    <rPh sb="31" eb="32">
      <t>ガク</t>
    </rPh>
    <rPh sb="32" eb="34">
      <t>イガイ</t>
    </rPh>
    <rPh sb="35" eb="37">
      <t>シハライ</t>
    </rPh>
    <rPh sb="38" eb="41">
      <t>リヨウシャ</t>
    </rPh>
    <rPh sb="43" eb="44">
      <t>ウ</t>
    </rPh>
    <phoneticPr fontId="1"/>
  </si>
  <si>
    <t>① 従業者
夜間及び深夜の時間帯以外の時間帯に、サービスの提供に当たる従業者は、常勤換算方法で、通いサービスの利用者の数が３又はその端数を増すごとに１以上としていますか。
（「利用者の数」＝「前年度の平均値」）</t>
    <phoneticPr fontId="1"/>
  </si>
  <si>
    <t>① 身体的拘束等の適正化のための対策を検討する委員会（テレビ電話装置等を活用して行うことができるものとする。）を３月に１回以上開催するとともに、その結果について、介護職員その他の従業者に周知徹底を図っていますか。</t>
    <rPh sb="4" eb="5">
      <t>テキ</t>
    </rPh>
    <phoneticPr fontId="1"/>
  </si>
  <si>
    <t>② 身体的拘束等の適正化のための指針を整備していますか。</t>
    <rPh sb="4" eb="5">
      <t>テキ</t>
    </rPh>
    <phoneticPr fontId="1"/>
  </si>
  <si>
    <t>③ 介護職員その他の従業者に対し、身体的拘束等の適正化のための研修を定期的に実施していますか。</t>
    <rPh sb="19" eb="20">
      <t>テキ</t>
    </rPh>
    <phoneticPr fontId="1"/>
  </si>
  <si>
    <t>(2) 事業者は、事業所において感染症が発生し、又はまん延しないように、次に掲げる措置を講じていますか。</t>
    <phoneticPr fontId="1"/>
  </si>
  <si>
    <t>月の途中で同一建物から転居したり、同一建物に入居した場合は、居住していた期間に対応した単位数を算定していますか。</t>
    <rPh sb="0" eb="1">
      <t>ツキ</t>
    </rPh>
    <rPh sb="2" eb="4">
      <t>トチュウ</t>
    </rPh>
    <rPh sb="5" eb="7">
      <t>ドウイツ</t>
    </rPh>
    <rPh sb="7" eb="9">
      <t>タテモノ</t>
    </rPh>
    <rPh sb="11" eb="13">
      <t>テンキョ</t>
    </rPh>
    <rPh sb="17" eb="19">
      <t>ドウイツ</t>
    </rPh>
    <rPh sb="19" eb="21">
      <t>タテモノ</t>
    </rPh>
    <rPh sb="22" eb="24">
      <t>ニュウキョ</t>
    </rPh>
    <rPh sb="26" eb="28">
      <t>バアイ</t>
    </rPh>
    <rPh sb="30" eb="32">
      <t>キョジュウ</t>
    </rPh>
    <rPh sb="36" eb="38">
      <t>キカン</t>
    </rPh>
    <rPh sb="39" eb="41">
      <t>タイオウ</t>
    </rPh>
    <rPh sb="43" eb="46">
      <t>タンイスウ</t>
    </rPh>
    <rPh sb="47" eb="49">
      <t>サンテイ</t>
    </rPh>
    <phoneticPr fontId="1"/>
  </si>
  <si>
    <t>必要に応じて、多様な主体により提供される登録者の生活全般を支援するサービス（介護給付費等サービス（法第24条第2項に規定する介護給付費等対象サービスをいう。）以外の保健医療サービス又は福祉サービス、当該地域の住民による自発的な活動によるサービス等をいう）が包括的に提供されるような居宅サービス計画を作成していること。</t>
    <rPh sb="7" eb="9">
      <t>タヨウ</t>
    </rPh>
    <rPh sb="10" eb="12">
      <t>シュタイ</t>
    </rPh>
    <rPh sb="15" eb="17">
      <t>テイキョウ</t>
    </rPh>
    <rPh sb="20" eb="23">
      <t>トウロクシャ</t>
    </rPh>
    <rPh sb="24" eb="28">
      <t>セイカツゼンパン</t>
    </rPh>
    <rPh sb="29" eb="31">
      <t>シエン</t>
    </rPh>
    <rPh sb="38" eb="40">
      <t>カイゴ</t>
    </rPh>
    <rPh sb="40" eb="43">
      <t>キュウフヒ</t>
    </rPh>
    <rPh sb="43" eb="44">
      <t>トウ</t>
    </rPh>
    <rPh sb="49" eb="50">
      <t>ホウ</t>
    </rPh>
    <rPh sb="50" eb="51">
      <t>ダイ</t>
    </rPh>
    <rPh sb="53" eb="54">
      <t>ジョウ</t>
    </rPh>
    <rPh sb="54" eb="55">
      <t>ダイ</t>
    </rPh>
    <rPh sb="56" eb="57">
      <t>コウ</t>
    </rPh>
    <rPh sb="58" eb="60">
      <t>キテイ</t>
    </rPh>
    <rPh sb="62" eb="67">
      <t>カイゴキュウフヒ</t>
    </rPh>
    <rPh sb="67" eb="68">
      <t>トウ</t>
    </rPh>
    <rPh sb="68" eb="70">
      <t>タイショウ</t>
    </rPh>
    <rPh sb="79" eb="81">
      <t>イガイ</t>
    </rPh>
    <rPh sb="83" eb="84">
      <t>ケン</t>
    </rPh>
    <rPh sb="84" eb="86">
      <t>イリョウ</t>
    </rPh>
    <rPh sb="90" eb="91">
      <t>マタ</t>
    </rPh>
    <rPh sb="92" eb="94">
      <t>フクシ</t>
    </rPh>
    <rPh sb="99" eb="103">
      <t>トウガイチイキ</t>
    </rPh>
    <rPh sb="104" eb="106">
      <t>ジュウミン</t>
    </rPh>
    <rPh sb="109" eb="112">
      <t>ジハツテキ</t>
    </rPh>
    <rPh sb="113" eb="115">
      <t>カツドウ</t>
    </rPh>
    <rPh sb="122" eb="123">
      <t>トウ</t>
    </rPh>
    <rPh sb="128" eb="131">
      <t>ホウカツテキ</t>
    </rPh>
    <rPh sb="132" eb="134">
      <t>テイキョウ</t>
    </rPh>
    <rPh sb="140" eb="142">
      <t>キョタク</t>
    </rPh>
    <rPh sb="146" eb="148">
      <t>ケイカク</t>
    </rPh>
    <rPh sb="149" eb="151">
      <t>サクセイ</t>
    </rPh>
    <phoneticPr fontId="1"/>
  </si>
  <si>
    <t>業務の効率化及び質の向上並びに職員の負担軽減を図るための職員研修</t>
    <rPh sb="10" eb="12">
      <t>コウジョウ</t>
    </rPh>
    <phoneticPr fontId="1"/>
  </si>
  <si>
    <t>事業年度ごとに②及び（1）①の取組に関する実績を厚生労働省に報告すること。</t>
    <rPh sb="0" eb="2">
      <t>ジギョウ</t>
    </rPh>
    <rPh sb="2" eb="4">
      <t>ネンド</t>
    </rPh>
    <rPh sb="8" eb="9">
      <t>オヨ</t>
    </rPh>
    <rPh sb="15" eb="17">
      <t>トリクミ</t>
    </rPh>
    <rPh sb="18" eb="19">
      <t>カン</t>
    </rPh>
    <rPh sb="21" eb="23">
      <t>ジッセキ</t>
    </rPh>
    <rPh sb="24" eb="29">
      <t>コウセイロウドウショウ</t>
    </rPh>
    <rPh sb="30" eb="32">
      <t>ホウコク</t>
    </rPh>
    <phoneticPr fontId="1"/>
  </si>
  <si>
    <t>認知症介護基礎研修</t>
  </si>
  <si>
    <t>宿直①（上記における該当者のNoを記載）</t>
    <rPh sb="0" eb="2">
      <t>シュクチョク</t>
    </rPh>
    <rPh sb="4" eb="6">
      <t>ジョウキ</t>
    </rPh>
    <rPh sb="10" eb="13">
      <t>ガイトウシャ</t>
    </rPh>
    <rPh sb="17" eb="19">
      <t>キサイ</t>
    </rPh>
    <phoneticPr fontId="1"/>
  </si>
  <si>
    <t>宿直②（上記における該当者のNoを記載）</t>
    <rPh sb="0" eb="2">
      <t>シュクチョク</t>
    </rPh>
    <rPh sb="4" eb="6">
      <t>ジョウキ</t>
    </rPh>
    <rPh sb="10" eb="13">
      <t>ガイトウシャ</t>
    </rPh>
    <rPh sb="17" eb="19">
      <t>キサイ</t>
    </rPh>
    <phoneticPr fontId="1"/>
  </si>
  <si>
    <t>日ごとの通いサービスの実利用者数</t>
    <rPh sb="0" eb="1">
      <t>ヒ</t>
    </rPh>
    <rPh sb="4" eb="5">
      <t>カヨ</t>
    </rPh>
    <rPh sb="11" eb="15">
      <t>ジツリヨウシャ</t>
    </rPh>
    <rPh sb="15" eb="16">
      <t>スウ</t>
    </rPh>
    <phoneticPr fontId="1"/>
  </si>
  <si>
    <t>日ごとの宿泊サービスの実利用者数</t>
    <rPh sb="0" eb="1">
      <t>ヒ</t>
    </rPh>
    <rPh sb="4" eb="6">
      <t>シュクハク</t>
    </rPh>
    <rPh sb="11" eb="15">
      <t>ジツリヨウシャ</t>
    </rPh>
    <rPh sb="15" eb="16">
      <t>スウ</t>
    </rPh>
    <phoneticPr fontId="1"/>
  </si>
  <si>
    <t>(1) 事業者は、主治の医師との連携を基本としつつ、利用者の病状の急変等に備えるため、あらかじめ、協力医療機関を定めていますか。</t>
    <phoneticPr fontId="1"/>
  </si>
  <si>
    <t>(2) 事業者は、あらかじめ、協力歯科医療機関を定めておくよう努めていますか。</t>
    <phoneticPr fontId="1"/>
  </si>
  <si>
    <t>(3) 事業者は、サービスの提供体制の確保、夜間における緊急時の対応等のため、介護老人福祉施設、介護老人保健施設、介護医療院、病院等との間の連携及び支援の体制を整えていますか。</t>
    <phoneticPr fontId="1"/>
  </si>
  <si>
    <t>分</t>
    <rPh sb="0" eb="1">
      <t>フン</t>
    </rPh>
    <phoneticPr fontId="1"/>
  </si>
  <si>
    <t>～</t>
    <phoneticPr fontId="1"/>
  </si>
  <si>
    <t>　　事業所における日中の時間帯</t>
    <rPh sb="9" eb="11">
      <t>ニッチュウ</t>
    </rPh>
    <rPh sb="12" eb="15">
      <t>ジカンタイ</t>
    </rPh>
    <phoneticPr fontId="1"/>
  </si>
  <si>
    <t>（24時間表記）</t>
    <rPh sb="3" eb="5">
      <t>ジカン</t>
    </rPh>
    <rPh sb="5" eb="7">
      <t>ヒョウキ</t>
    </rPh>
    <phoneticPr fontId="1"/>
  </si>
  <si>
    <t>分</t>
    <rPh sb="0" eb="1">
      <t>フン</t>
    </rPh>
    <phoneticPr fontId="1"/>
  </si>
  <si>
    <t>～</t>
    <phoneticPr fontId="1"/>
  </si>
  <si>
    <t>時</t>
    <rPh sb="0" eb="1">
      <t>ジ</t>
    </rPh>
    <phoneticPr fontId="1"/>
  </si>
  <si>
    <t>被保険者番号</t>
    <rPh sb="0" eb="6">
      <t>ヒホケンシャバンゴウ</t>
    </rPh>
    <phoneticPr fontId="1"/>
  </si>
  <si>
    <t>無し</t>
  </si>
  <si>
    <t>Ⅰ</t>
  </si>
  <si>
    <t>Ⅱa</t>
  </si>
  <si>
    <t>月</t>
    <rPh sb="0" eb="1">
      <t>ツキ</t>
    </rPh>
    <phoneticPr fontId="1"/>
  </si>
  <si>
    <t>「サービスの利用・提供状況」は、おおよその利用・提供頻度を記入してください。</t>
    <phoneticPr fontId="1"/>
  </si>
  <si>
    <t>「認知症」は、認知症高齢者の日常生活自立度を選択してください。</t>
    <rPh sb="7" eb="13">
      <t>ニンチショウコウレイシャ</t>
    </rPh>
    <rPh sb="14" eb="18">
      <t>ニチジョウセイカツ</t>
    </rPh>
    <rPh sb="18" eb="21">
      <t>ジリツド</t>
    </rPh>
    <rPh sb="22" eb="24">
      <t>センタク</t>
    </rPh>
    <phoneticPr fontId="1"/>
  </si>
  <si>
    <t>Ⅱb</t>
  </si>
  <si>
    <t>月</t>
  </si>
  <si>
    <t xml:space="preserve">指定認知症対応型共同生活介護事業所 </t>
  </si>
  <si>
    <t xml:space="preserve">指定地域密着型特定施設 </t>
  </si>
  <si>
    <t xml:space="preserve">指定地域密着型介護老人福祉施設 </t>
    <phoneticPr fontId="1"/>
  </si>
  <si>
    <t>介護医療院</t>
  </si>
  <si>
    <t xml:space="preserve">代表者が保健師若しくは看護師の場合、保健師助産師看護師法（昭和23年法律第203号）第14条第３項の規定により保健師又は看護師の業務の提示を命ぜられ、業務停止の期間終了後２年を経過しない者に該当しないものであること。 </t>
    <rPh sb="0" eb="3">
      <t>ダイヒョウシャ</t>
    </rPh>
    <rPh sb="4" eb="7">
      <t>ホケンシ</t>
    </rPh>
    <rPh sb="7" eb="8">
      <t>モ</t>
    </rPh>
    <rPh sb="11" eb="14">
      <t>カンゴシ</t>
    </rPh>
    <rPh sb="15" eb="17">
      <t>バアイ</t>
    </rPh>
    <rPh sb="18" eb="21">
      <t>ホケンシ</t>
    </rPh>
    <phoneticPr fontId="1"/>
  </si>
  <si>
    <t>(2) 上記の設備は、専ら当該指定看護小規模多機能型居宅介護の事業の用に供するものになっていますか。ただし、利用者に対するサービスの提供に支障がない場合は、この限りでない。</t>
    <rPh sb="4" eb="6">
      <t>ジョウキ</t>
    </rPh>
    <rPh sb="7" eb="9">
      <t>セツビ</t>
    </rPh>
    <rPh sb="17" eb="19">
      <t>カンゴ</t>
    </rPh>
    <phoneticPr fontId="1"/>
  </si>
  <si>
    <t>オ</t>
    <phoneticPr fontId="1"/>
  </si>
  <si>
    <t xml:space="preserve">事業所が診療所である場合であって、当該指定看護小規模多機能型居宅介護の利用者へのサービスの提供に支障がない場合には、当該診療所が有する病床については、宿泊室を兼用することができる。 </t>
    <phoneticPr fontId="1"/>
  </si>
  <si>
    <t>(5) サービスの提供に当たっては、利用者又は他の利用者等の生命又は身体を保護するため緊急やむを得ない場合を除き、身体的拘束等を行っていませんか。</t>
    <rPh sb="62" eb="63">
      <t>トウ</t>
    </rPh>
    <phoneticPr fontId="1"/>
  </si>
  <si>
    <t xml:space="preserve">(7) 指定看護小規模多機能型居宅介護事業者は、身体的拘束等の適正化を図るため、次に掲げる措置を講じていますか。
</t>
    <rPh sb="4" eb="6">
      <t>シテイ</t>
    </rPh>
    <rPh sb="6" eb="8">
      <t>カンゴ</t>
    </rPh>
    <rPh sb="8" eb="19">
      <t>ショウキボタキノウガタキョタクカイゴ</t>
    </rPh>
    <rPh sb="19" eb="22">
      <t>ジギョウシャ</t>
    </rPh>
    <rPh sb="24" eb="27">
      <t>シンタイテキ</t>
    </rPh>
    <rPh sb="27" eb="29">
      <t>コウソク</t>
    </rPh>
    <rPh sb="29" eb="30">
      <t>トウ</t>
    </rPh>
    <rPh sb="31" eb="34">
      <t>テキセイカ</t>
    </rPh>
    <rPh sb="35" eb="36">
      <t>ハカ</t>
    </rPh>
    <rPh sb="40" eb="41">
      <t>ツギ</t>
    </rPh>
    <rPh sb="42" eb="43">
      <t>カカ</t>
    </rPh>
    <rPh sb="45" eb="47">
      <t>ソチ</t>
    </rPh>
    <rPh sb="48" eb="49">
      <t>コウ</t>
    </rPh>
    <phoneticPr fontId="1"/>
  </si>
  <si>
    <t>(11)看護サービスの提供に当たっては、医学の進歩に対応し、適切な看護技術をもって、サービスの提供を行っていますか。</t>
    <phoneticPr fontId="1"/>
  </si>
  <si>
    <t>(12)特殊な看護等については、これを行っていませんか。</t>
    <phoneticPr fontId="1"/>
  </si>
  <si>
    <t>区条例
第199条</t>
    <phoneticPr fontId="1"/>
  </si>
  <si>
    <t>(1)常勤の保健師又は看護師は、主治の医師の指示に基づき適切な看護サービスが提供されるよう、必要な管理をしなければならない。</t>
    <phoneticPr fontId="1"/>
  </si>
  <si>
    <t>(2)看護サービスの提供の開始に際し、主治の医師による指示を文書で受けていますか。</t>
    <phoneticPr fontId="1"/>
  </si>
  <si>
    <t>(3)主治の医師に看護小規模多機能型居宅介護計画及び看護小規模多機能型居宅介護報告書を提出し、看護サービスの提供に当たって主治の医師との密接な連携を図っていますか。</t>
    <phoneticPr fontId="1"/>
  </si>
  <si>
    <t xml:space="preserve">(3)介護支援専門員は、看護小規模多機能型居宅介護計画の作成に当たっては、地域における活動への参加の機会が提供されること等により、利用者の多様な活動が確保されるものとなるように努めていますか。 </t>
    <phoneticPr fontId="1"/>
  </si>
  <si>
    <t>30.協力医療機関等</t>
    <rPh sb="3" eb="5">
      <t>キョウリョク</t>
    </rPh>
    <rPh sb="5" eb="7">
      <t>イリョウ</t>
    </rPh>
    <rPh sb="7" eb="9">
      <t>キカン</t>
    </rPh>
    <rPh sb="9" eb="10">
      <t>トウ</t>
    </rPh>
    <phoneticPr fontId="1"/>
  </si>
  <si>
    <t xml:space="preserve">以下の事項に変更があったときは、10日以内に、その旨を区に届け出ていますか。
</t>
    <phoneticPr fontId="1"/>
  </si>
  <si>
    <t xml:space="preserve">告示別表８
注４
留意事項第２の９(3)
</t>
    <rPh sb="2" eb="4">
      <t>ベッピョウ</t>
    </rPh>
    <phoneticPr fontId="1"/>
  </si>
  <si>
    <t xml:space="preserve">告示別表８
注５
留意事項第２の９(4)
</t>
    <rPh sb="9" eb="13">
      <t>リュウイジコウ</t>
    </rPh>
    <rPh sb="13" eb="14">
      <t>ダイ</t>
    </rPh>
    <phoneticPr fontId="1"/>
  </si>
  <si>
    <t>告示別表８
注６
留意事項
第２の９(5)</t>
    <phoneticPr fontId="1"/>
  </si>
  <si>
    <t>告示別表８
注８
留意事項
第２の９(7)</t>
    <rPh sb="9" eb="11">
      <t>リュウイ</t>
    </rPh>
    <rPh sb="11" eb="13">
      <t>ジコウ</t>
    </rPh>
    <rPh sb="14" eb="15">
      <t>ダイ</t>
    </rPh>
    <phoneticPr fontId="1"/>
  </si>
  <si>
    <t>登録者が短期入所生活介護、短期入所療養介護、特定施設入居者生活介護又は認知症対応型共同生活介護、地域密着型特定施設入居者生活介護、地域密着型介護老人福祉施設入所者生活介護を受けている間は、算定していませんか。</t>
    <phoneticPr fontId="1"/>
  </si>
  <si>
    <t>告示別表８
注１４</t>
    <phoneticPr fontId="1"/>
  </si>
  <si>
    <t>告示別表８ト
留意事項
第２の９(18)</t>
    <phoneticPr fontId="1"/>
  </si>
  <si>
    <t>告示別表８チ
留意事項
第２の９(19)</t>
    <phoneticPr fontId="1"/>
  </si>
  <si>
    <t>告示別表８リ
留意事項
第２の９(20)</t>
    <phoneticPr fontId="1"/>
  </si>
  <si>
    <t>告示別表８ヌ
留意事項
第２の９(21)</t>
    <phoneticPr fontId="1"/>
  </si>
  <si>
    <t>告示別表８ル
留意事項
第２の９(22)</t>
    <phoneticPr fontId="1"/>
  </si>
  <si>
    <t>告示別表８ヲ
留意事項
第２の９(23)</t>
    <phoneticPr fontId="1"/>
  </si>
  <si>
    <t>告示別表８ワ
留意事項
第２の９(24)</t>
    <phoneticPr fontId="1"/>
  </si>
  <si>
    <t>告示別表８カ
留意事項
第２の９(25)</t>
    <phoneticPr fontId="1"/>
  </si>
  <si>
    <t>告示別表８ヨ
留意事項
第２の９(26)</t>
    <phoneticPr fontId="1"/>
  </si>
  <si>
    <t>告示別表８レ
留意事項
第２の９(28)</t>
    <phoneticPr fontId="1"/>
  </si>
  <si>
    <t>告示別表８ソ
留意事項
第２の９(29)</t>
    <phoneticPr fontId="1"/>
  </si>
  <si>
    <t>告示別表８ラ
留意事項
第２の９(33)</t>
    <phoneticPr fontId="1"/>
  </si>
  <si>
    <t>告示別表８ナ
留意事項
第２の９(32)</t>
    <phoneticPr fontId="1"/>
  </si>
  <si>
    <t>告示別表８ネ
留意事項
第２の９(31)</t>
    <phoneticPr fontId="1"/>
  </si>
  <si>
    <t>告示別表８ツ
留意事項
第２の９(30)</t>
    <phoneticPr fontId="1"/>
  </si>
  <si>
    <t>運営指導事前提出書類（看護小規模多機能型居宅介護）</t>
    <rPh sb="0" eb="2">
      <t>ウンエイ</t>
    </rPh>
    <rPh sb="11" eb="13">
      <t>カンゴ</t>
    </rPh>
    <phoneticPr fontId="12"/>
  </si>
  <si>
    <t>運営指導事前提出書類（看護小規模多機能型居宅介護）</t>
    <rPh sb="0" eb="2">
      <t>ウンエイ</t>
    </rPh>
    <rPh sb="11" eb="13">
      <t>カンゴ</t>
    </rPh>
    <rPh sb="13" eb="16">
      <t>ショウキボ</t>
    </rPh>
    <rPh sb="16" eb="20">
      <t>タキノウガタ</t>
    </rPh>
    <rPh sb="20" eb="22">
      <t>キョタク</t>
    </rPh>
    <rPh sb="22" eb="24">
      <t>カイゴ</t>
    </rPh>
    <phoneticPr fontId="12"/>
  </si>
  <si>
    <t>告示別表８ウ
留意事項
第２の９(35)</t>
  </si>
  <si>
    <t>告示別表８ム
留意事項
第２の９(34)</t>
    <phoneticPr fontId="1"/>
  </si>
  <si>
    <t>告示別表８ヰ
留意事項
第２の９(36)</t>
    <phoneticPr fontId="1"/>
  </si>
  <si>
    <t>介護職員等処遇改善加算（Ⅰ）</t>
    <rPh sb="4" eb="5">
      <t>トウ</t>
    </rPh>
    <phoneticPr fontId="1"/>
  </si>
  <si>
    <r>
      <t>算定した単位数の</t>
    </r>
    <r>
      <rPr>
        <b/>
        <sz val="11"/>
        <rFont val="ＭＳ 明朝"/>
        <family val="1"/>
        <charset val="128"/>
      </rPr>
      <t>1000分の149</t>
    </r>
    <r>
      <rPr>
        <sz val="11"/>
        <rFont val="ＭＳ 明朝"/>
        <family val="1"/>
        <charset val="128"/>
      </rPr>
      <t>に相当する単位数</t>
    </r>
    <phoneticPr fontId="1"/>
  </si>
  <si>
    <t>介護職員等処遇改善加算（Ⅱ）</t>
    <rPh sb="4" eb="5">
      <t>トウ</t>
    </rPh>
    <phoneticPr fontId="1"/>
  </si>
  <si>
    <r>
      <t>算定した単位数の</t>
    </r>
    <r>
      <rPr>
        <b/>
        <sz val="11"/>
        <rFont val="ＭＳ 明朝"/>
        <family val="1"/>
        <charset val="128"/>
      </rPr>
      <t>1000分の146</t>
    </r>
    <r>
      <rPr>
        <sz val="11"/>
        <rFont val="ＭＳ 明朝"/>
        <family val="1"/>
        <charset val="128"/>
      </rPr>
      <t>に相当する単位数</t>
    </r>
    <phoneticPr fontId="1"/>
  </si>
  <si>
    <t>介護職員等処遇改善加算（Ⅲ）</t>
    <rPh sb="4" eb="5">
      <t>トウ</t>
    </rPh>
    <phoneticPr fontId="1"/>
  </si>
  <si>
    <r>
      <t>算定した単位数の</t>
    </r>
    <r>
      <rPr>
        <b/>
        <sz val="11"/>
        <rFont val="ＭＳ 明朝"/>
        <family val="1"/>
        <charset val="128"/>
      </rPr>
      <t>1000分の134</t>
    </r>
    <r>
      <rPr>
        <sz val="11"/>
        <rFont val="ＭＳ 明朝"/>
        <family val="1"/>
        <charset val="128"/>
      </rPr>
      <t>に相当する単位数</t>
    </r>
    <phoneticPr fontId="1"/>
  </si>
  <si>
    <t>介護職員等処遇改善加算（Ⅳ）</t>
    <rPh sb="4" eb="5">
      <t>トウ</t>
    </rPh>
    <phoneticPr fontId="1"/>
  </si>
  <si>
    <r>
      <t>算定した単位数の</t>
    </r>
    <r>
      <rPr>
        <b/>
        <sz val="11"/>
        <rFont val="ＭＳ 明朝"/>
        <family val="1"/>
        <charset val="128"/>
      </rPr>
      <t>1000分の106</t>
    </r>
    <r>
      <rPr>
        <sz val="11"/>
        <rFont val="ＭＳ 明朝"/>
        <family val="1"/>
        <charset val="128"/>
      </rPr>
      <t>に相当する単位数</t>
    </r>
    <rPh sb="0" eb="2">
      <t>サンテイ</t>
    </rPh>
    <phoneticPr fontId="1"/>
  </si>
  <si>
    <t>事業所の従業者（保健師、看護師又は准看護師であるものを除く。）の総数のうち、介護福祉士の占める割合が100分の70以上であること。</t>
    <rPh sb="8" eb="11">
      <t>ホケンシ</t>
    </rPh>
    <phoneticPr fontId="1"/>
  </si>
  <si>
    <t>事業所の従業者（保健師、看護師又は准看護師であるものを除く。）の総数のうち、勤続年数10年以上の介護福祉士の占める割合が100分の25以上であること。</t>
    <rPh sb="8" eb="11">
      <t>ホケンシ</t>
    </rPh>
    <phoneticPr fontId="1"/>
  </si>
  <si>
    <t>事業所の従業者（保健師、看護師又は准看護師を除く。）の総数のうち、介護福祉士の占める割合が100分の50以上であること。</t>
    <rPh sb="8" eb="11">
      <t>ホケンシ</t>
    </rPh>
    <phoneticPr fontId="1"/>
  </si>
  <si>
    <t>事業所の従業者（保健師、看護師又は准看護師であるものを除く。）の総数のうち、介護福祉士の占める割合が100分の40以上であること。</t>
    <rPh sb="8" eb="11">
      <t>ホケンシ</t>
    </rPh>
    <phoneticPr fontId="1"/>
  </si>
  <si>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こと。</t>
    <phoneticPr fontId="1"/>
  </si>
  <si>
    <t>別に厚生労働大臣が定める基準に適合しているものとして、電子情報処理組織を使用する方法により、区市町村長に対し、老健局長が定める様式による届出を行った指定看護小規模多機能型居宅介護事業所において、継続的に利用者ごとの排せつに係る支援を行った場合は、当該基準に掲げる区分に従い、１月につき次に掲げる所定単位数を加算していますか。ただし、次に掲げるいずれかの加算を算定している場合においては、次に掲げるその他の加算は算定していません。</t>
    <rPh sb="46" eb="47">
      <t>ク</t>
    </rPh>
    <phoneticPr fontId="1"/>
  </si>
  <si>
    <t>①及び②に適合すること。</t>
    <phoneticPr fontId="1"/>
  </si>
  <si>
    <t>(1)</t>
    <phoneticPr fontId="1"/>
  </si>
  <si>
    <t>(2)</t>
    <phoneticPr fontId="1"/>
  </si>
  <si>
    <t>利用者ごとに、管理栄養士、看護職員、介護職員、生活相談員その他の職種の者（栄養改善加算において「管理栄養士等」という。）が共同して栄養アセスメントを実施し、当該利用者又はその家族等に対してその結果を説明し、相談等に必要に応じ対応すること。</t>
  </si>
  <si>
    <t>(3)</t>
    <phoneticPr fontId="1"/>
  </si>
  <si>
    <t>利用者ごとの栄養状態等の情報を厚生労働省に提出し、栄養管理の実施に当たって、当該情報その他栄養管理の適切かつ有効な実施のために必要な情報を活用していること。</t>
  </si>
  <si>
    <t>(4)</t>
    <phoneticPr fontId="1"/>
  </si>
  <si>
    <t>別に厚生労働大臣が定める基準に適合している指定看護小規模多機能型居宅介護事業所であること。</t>
  </si>
  <si>
    <t>当該事業所の従業者として又は外部との連携により管理栄養士を１名以上配置していること。</t>
  </si>
  <si>
    <t>当該事業所の従業者として又は外部との連携により管理栄養士を１名以上配置していること。</t>
    <phoneticPr fontId="1"/>
  </si>
  <si>
    <t>利用者の栄養状態を利用開始時に把握し、管理栄養士等が共同して、利用者ごとの摂食・嚥下機能及び食形態にも配慮した栄養ケア計画を作成していること。</t>
  </si>
  <si>
    <t>利用者ごとの栄養ケア計画に従い、必要に応じて当該利用者の居宅を訪問し、管理栄養士等が栄養改善サービスを行っているとともに、利用者の栄養状態を定期的に記録していること。</t>
  </si>
  <si>
    <t>利用者ごとの栄養ケア計画の進捗状況を定期的に評価していること。</t>
  </si>
  <si>
    <t>(5)</t>
    <phoneticPr fontId="1"/>
  </si>
  <si>
    <t>利用開始時及び利用中６月ごとに利用者の口腔の健康状態について確認を行い、当該利用者の口腔の健康状態に関する情報を当該利用者を担当する介護支援専門員に提供していること。</t>
    <phoneticPr fontId="1"/>
  </si>
  <si>
    <t xml:space="preserve">① </t>
    <phoneticPr fontId="1"/>
  </si>
  <si>
    <t xml:space="preserve">② </t>
    <phoneticPr fontId="1"/>
  </si>
  <si>
    <t>利用開始時及び利用中６月ごとに利用者の栄養状態について確認を行い、当該利用者の栄養状態に関する情報を当該利用者を担当する介護支援専門員に提供しているいること。</t>
    <phoneticPr fontId="1"/>
  </si>
  <si>
    <t>③</t>
  </si>
  <si>
    <t>定員超過利用・人員基準欠如に該当していないこと。</t>
  </si>
  <si>
    <t xml:space="preserve">④ </t>
    <phoneticPr fontId="1"/>
  </si>
  <si>
    <t>㈠</t>
  </si>
  <si>
    <t>㈡</t>
  </si>
  <si>
    <t xml:space="preserve">⑤ </t>
    <phoneticPr fontId="1"/>
  </si>
  <si>
    <t>他の介護サービスの事業所において、当該利用者について、口腔連携強化加算を算定していないこと。</t>
  </si>
  <si>
    <t>当該利用者が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であること。</t>
    <phoneticPr fontId="1"/>
  </si>
  <si>
    <t>①</t>
  </si>
  <si>
    <t>次に掲げる基準のいずれにも適合すること。</t>
  </si>
  <si>
    <t>(1)①及び③に掲げる基準に適合すること。</t>
  </si>
  <si>
    <t>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t>
  </si>
  <si>
    <t>㈢</t>
  </si>
  <si>
    <t>算定日が属する月が、当該利用者が口腔機能向上加算の算定に係る口腔機能向上サービスを受けている間及び当該口腔機能向上サービスが終了した日の属する月ではないこと。</t>
  </si>
  <si>
    <t>(1)②及び③に掲げる基準に適合すること。</t>
  </si>
  <si>
    <t>算定日が属する月が、栄養アセスメント加算を算定していない、かつ、当該利用者が栄養改善加算の算定に係る栄養改善サービスを受けている間又は当該栄養改善サービスが終了した日の属する月ではないこと。</t>
  </si>
  <si>
    <t>算定日が属する月が、当該利用者が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こと。</t>
  </si>
  <si>
    <t>㈣</t>
  </si>
  <si>
    <t>算定日が属する月が、次に掲げる基準のいずれにも該当しないこと。</t>
    <phoneticPr fontId="1"/>
  </si>
  <si>
    <t>利用者の口腔機能を利用開始時に把握し、言語聴覚士、歯科衛生士、看護職員、介護職員、生活相談員その他の職種の者が共同して、利用者ごとの口腔機能改善管理指導計画を作成していること。</t>
  </si>
  <si>
    <t>利用者ごとの口腔機能改善管理指導計画に従い言語聴覚士、歯科衛生士又は看護職員が口腔機能向上サービスを行っているとともに、利用者の口腔機能を定期的に記録していること。</t>
    <phoneticPr fontId="1"/>
  </si>
  <si>
    <t>④</t>
  </si>
  <si>
    <t>利用者ごとの口腔機能改善管理指導計画の進捗状況を定期的に評価していること。</t>
  </si>
  <si>
    <t>⑤</t>
  </si>
  <si>
    <t>(1)①から⑤までに掲げる基準のいずれにも適合すること。</t>
  </si>
  <si>
    <t>利用者ごとの口腔機能改善管理指導計画等の内容等の情報を厚生労働省に提出し、口腔機能向上サービスの実施に当たって、当該情報その他口腔衛生の管理の適切かつ有効な実施のために必要な情報を活用していること。</t>
  </si>
  <si>
    <t xml:space="preserve">【厚生労働大臣が定める状態】
</t>
    <phoneticPr fontId="1"/>
  </si>
  <si>
    <t>次のいずれかに該当する状態</t>
  </si>
  <si>
    <t xml:space="preserve">別に厚生労働大臣が定める基準に適合しているものとして、電子情報処理組織を使用する方法により、区市町村長に対し、老健局長が定める様式による届出を行った指定看護小規模多機能型居宅介護事業所の緩和ケア、褥瘡ケア若しくは人工肛門ケア及び人工膀胱ケアに係る専門の研修を受けた看護師又は保健師助産師看護師法（昭和２３年法律第２０３号）第３７条の２第２項第５号に規定する指定研修機関において行われる研修（以下「特定行為研修」という。）を修了した看護師が、指定看護小規模多機能型居宅介護の実施に関する計画的な管理を行った場合には、１月に１回に限り、次に掲げる区分に応じ、次に掲げる単位数のいずれかを所定単位数に加算していますか。
</t>
    <rPh sb="46" eb="47">
      <t>ク</t>
    </rPh>
    <phoneticPr fontId="1"/>
  </si>
  <si>
    <t>【厚生労働大臣が定める基準】</t>
  </si>
  <si>
    <t>緩和ケア、褥瘡ケア又は人口肛門ケア及び人口膀胱ケアに係る専門の研修を受けた看護師が配置されていること。</t>
    <rPh sb="0" eb="2">
      <t>カンワ</t>
    </rPh>
    <rPh sb="5" eb="7">
      <t>ジョクソウ</t>
    </rPh>
    <rPh sb="9" eb="10">
      <t>マタ</t>
    </rPh>
    <rPh sb="11" eb="13">
      <t>ジンコウ</t>
    </rPh>
    <rPh sb="13" eb="15">
      <t>コウモン</t>
    </rPh>
    <rPh sb="17" eb="18">
      <t>オヨ</t>
    </rPh>
    <rPh sb="19" eb="21">
      <t>ジンコウ</t>
    </rPh>
    <rPh sb="21" eb="23">
      <t>ボウコウ</t>
    </rPh>
    <rPh sb="26" eb="27">
      <t>カカ</t>
    </rPh>
    <rPh sb="28" eb="30">
      <t>センモン</t>
    </rPh>
    <rPh sb="31" eb="33">
      <t>ケンシュウ</t>
    </rPh>
    <rPh sb="34" eb="35">
      <t>ウ</t>
    </rPh>
    <rPh sb="37" eb="40">
      <t>カンゴシ</t>
    </rPh>
    <rPh sb="41" eb="43">
      <t>ハイチ</t>
    </rPh>
    <phoneticPr fontId="1"/>
  </si>
  <si>
    <t>【厚生労働大臣が定める基準】</t>
    <phoneticPr fontId="1"/>
  </si>
  <si>
    <t>保健師助産師看護師法第37条の２第２項第五号に規定する指定研修機関において、同項第一号に規定する特定行為のうち訪問看護において専門の管理を必要とするものに係る研修を修了した看護師が配置されていること。</t>
    <rPh sb="0" eb="3">
      <t>ホケンシ</t>
    </rPh>
    <rPh sb="3" eb="6">
      <t>ジョサンシ</t>
    </rPh>
    <rPh sb="6" eb="9">
      <t>カンゴシ</t>
    </rPh>
    <rPh sb="9" eb="10">
      <t>ホウ</t>
    </rPh>
    <rPh sb="10" eb="11">
      <t>ダイ</t>
    </rPh>
    <rPh sb="13" eb="14">
      <t>ジョウ</t>
    </rPh>
    <rPh sb="16" eb="17">
      <t>ダイ</t>
    </rPh>
    <rPh sb="18" eb="19">
      <t>コウ</t>
    </rPh>
    <rPh sb="19" eb="20">
      <t>ダイ</t>
    </rPh>
    <rPh sb="20" eb="21">
      <t>ゴ</t>
    </rPh>
    <rPh sb="21" eb="22">
      <t>ゴウ</t>
    </rPh>
    <rPh sb="23" eb="25">
      <t>キテイ</t>
    </rPh>
    <rPh sb="27" eb="31">
      <t>シテイケンシュウ</t>
    </rPh>
    <rPh sb="31" eb="33">
      <t>キカン</t>
    </rPh>
    <rPh sb="38" eb="40">
      <t>ドウコウ</t>
    </rPh>
    <rPh sb="40" eb="41">
      <t>ダイ</t>
    </rPh>
    <rPh sb="41" eb="43">
      <t>イチゴウ</t>
    </rPh>
    <rPh sb="44" eb="46">
      <t>キテイ</t>
    </rPh>
    <rPh sb="48" eb="50">
      <t>トクテイ</t>
    </rPh>
    <rPh sb="50" eb="52">
      <t>コウイ</t>
    </rPh>
    <rPh sb="55" eb="59">
      <t>ホウモンカンゴ</t>
    </rPh>
    <rPh sb="63" eb="65">
      <t>センモン</t>
    </rPh>
    <rPh sb="66" eb="68">
      <t>カンリ</t>
    </rPh>
    <rPh sb="69" eb="71">
      <t>ヒツヨウ</t>
    </rPh>
    <rPh sb="77" eb="78">
      <t>カカ</t>
    </rPh>
    <rPh sb="79" eb="81">
      <t>ケンシュウ</t>
    </rPh>
    <rPh sb="82" eb="84">
      <t>シュウリョウ</t>
    </rPh>
    <rPh sb="86" eb="89">
      <t>カンゴシ</t>
    </rPh>
    <rPh sb="90" eb="92">
      <t>ハイチ</t>
    </rPh>
    <phoneticPr fontId="1"/>
  </si>
  <si>
    <t xml:space="preserve">【厚生労働大臣が定める基準】
</t>
    <rPh sb="1" eb="5">
      <t>コウセイロウドウ</t>
    </rPh>
    <rPh sb="5" eb="7">
      <t>ダイジン</t>
    </rPh>
    <rPh sb="8" eb="9">
      <t>サダ</t>
    </rPh>
    <rPh sb="11" eb="13">
      <t>キジュン</t>
    </rPh>
    <phoneticPr fontId="1"/>
  </si>
  <si>
    <t xml:space="preserve">【厚生労働大臣が定める状態】
</t>
    <phoneticPr fontId="1"/>
  </si>
  <si>
    <t>ターミナルケアの提供について利用者の身体状況の変化等必要な事項が適切に記録されていること。</t>
    <phoneticPr fontId="1"/>
  </si>
  <si>
    <t>急性増悪その他当該利用者の主治の医師が一時的に頻回の訪問看護が必要であると認める状態</t>
  </si>
  <si>
    <t>登録特定行為事業者（社会福祉士及び介護福祉士法附則第二十七条第一項の登録を受けた登録特定行為事業者をいう。）又は登録喀痰吸引等事業者（同法第四十八条の三第一項の登録を受けた登録喀痰吸引等事業者をいう。）として届出がなされていること。</t>
    <phoneticPr fontId="1"/>
  </si>
  <si>
    <t>　(1)①から③までに掲げる基準のすべてに適合すること。</t>
    <phoneticPr fontId="1"/>
  </si>
  <si>
    <t>　次に掲げる基準のいずれにも適合すること。</t>
    <phoneticPr fontId="1"/>
  </si>
  <si>
    <t>①の確認及び評価の結果等の情報を厚生労働省に提出し、褥瘡管理の実施に当たって、当該情報その他褥瘡管理の適切かつ有効な実施のために必要な情報を活用していること。</t>
  </si>
  <si>
    <t>次のいずれかに適合すること。</t>
  </si>
  <si>
    <t>(1)①から③まで並びに(2)②㈠及び㈡に掲げる基準のいずれにも適合すること。</t>
    <phoneticPr fontId="1"/>
  </si>
  <si>
    <t>看護小規模多機能型居宅介護費を算定している場合　　750単位
短期利用居宅介護費を算定している場合　　　　　　　 25単位</t>
    <rPh sb="0" eb="2">
      <t>カンゴ</t>
    </rPh>
    <rPh sb="28" eb="30">
      <t>タンイ</t>
    </rPh>
    <rPh sb="59" eb="61">
      <t>タンイ</t>
    </rPh>
    <phoneticPr fontId="1"/>
  </si>
  <si>
    <t>看護小規模多機能型居宅介護費を算定している場合　　640単位
短期利用居宅介護費を算定している場合　　　　　　　 21単位</t>
    <rPh sb="0" eb="2">
      <t>カンゴ</t>
    </rPh>
    <phoneticPr fontId="1"/>
  </si>
  <si>
    <t>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t>
    <phoneticPr fontId="1"/>
  </si>
  <si>
    <t>利用者又はその家族等から電話等により看護に関する意見を求められた場合に常時対応できる体制にあること。</t>
  </si>
  <si>
    <t xml:space="preserve">【厚生労働大臣が定める基準】
</t>
    <phoneticPr fontId="1"/>
  </si>
  <si>
    <t>利用者の心身の状況又はその家族等を取り巻く環境の変化に応じ、随時、介護支援専門員、看護師、准看護師、介護職員その他の関係者が共同し、看護小規模多機能型居宅介護計画の見直しを行っていること。</t>
    <rPh sb="9" eb="10">
      <t>マタ</t>
    </rPh>
    <rPh sb="15" eb="16">
      <t>トウ</t>
    </rPh>
    <rPh sb="27" eb="28">
      <t>オウ</t>
    </rPh>
    <rPh sb="30" eb="32">
      <t>ズイジ</t>
    </rPh>
    <rPh sb="33" eb="35">
      <t>カイゴ</t>
    </rPh>
    <rPh sb="35" eb="37">
      <t>シエン</t>
    </rPh>
    <rPh sb="37" eb="40">
      <t>センモンイン</t>
    </rPh>
    <rPh sb="41" eb="44">
      <t>カンゴシ</t>
    </rPh>
    <rPh sb="45" eb="49">
      <t>ジュンカンゴシ</t>
    </rPh>
    <rPh sb="50" eb="52">
      <t>カイゴ</t>
    </rPh>
    <rPh sb="52" eb="54">
      <t>ショクイン</t>
    </rPh>
    <rPh sb="56" eb="57">
      <t>タ</t>
    </rPh>
    <rPh sb="58" eb="61">
      <t>カンケイシャ</t>
    </rPh>
    <rPh sb="62" eb="64">
      <t>キョウドウ</t>
    </rPh>
    <rPh sb="66" eb="68">
      <t>カンゴ</t>
    </rPh>
    <rPh sb="68" eb="71">
      <t>ショウキボ</t>
    </rPh>
    <rPh sb="71" eb="75">
      <t>タキノウガタ</t>
    </rPh>
    <rPh sb="75" eb="77">
      <t>キョタク</t>
    </rPh>
    <rPh sb="77" eb="79">
      <t>カイゴ</t>
    </rPh>
    <rPh sb="79" eb="81">
      <t>ケイカク</t>
    </rPh>
    <rPh sb="82" eb="84">
      <t>ミナオ</t>
    </rPh>
    <rPh sb="86" eb="87">
      <t>オコナ</t>
    </rPh>
    <phoneticPr fontId="1"/>
  </si>
  <si>
    <t>保健師</t>
  </si>
  <si>
    <t>看護小規模多機能型居宅介護としま</t>
    <rPh sb="0" eb="2">
      <t>カンゴ</t>
    </rPh>
    <rPh sb="2" eb="8">
      <t>ショウキボタキノウ</t>
    </rPh>
    <rPh sb="8" eb="9">
      <t>ガタ</t>
    </rPh>
    <rPh sb="9" eb="13">
      <t>キョタクカイゴ</t>
    </rPh>
    <phoneticPr fontId="1"/>
  </si>
  <si>
    <t>(10)看護サービスの提供に当たっては、主治の医師との密接な連携により、及び第200条第１項に規定する看護小規模多機能型居宅介護計画に基づき、利用者の心身の機能の維持回復が図られるよう妥当適切に行っていますか。</t>
    <phoneticPr fontId="1"/>
  </si>
  <si>
    <t>協力医療機関は、事業の通常の実施地域内にあることが望ましいものであること。</t>
  </si>
  <si>
    <t>緊急時において円滑な協力を得るため、当該協力医療機関との間であらかじめ必要な事項を取り決めておくこと。</t>
  </si>
  <si>
    <t>看護小規模多機能型居宅介護の事業は、指定居宅サービス等基準第59条に規定する訪問看護の基本方針及び第82条に規定する小規模多機能型居宅介護の基本方針を踏まえて行うものでなければならない。</t>
    <rPh sb="0" eb="2">
      <t>カンゴ</t>
    </rPh>
    <phoneticPr fontId="1"/>
  </si>
  <si>
    <r>
      <rPr>
        <b/>
        <sz val="11"/>
        <rFont val="ＭＳ 明朝"/>
        <family val="1"/>
        <charset val="128"/>
      </rPr>
      <t>感染症に係る業務継続計画</t>
    </r>
    <r>
      <rPr>
        <sz val="11"/>
        <rFont val="ＭＳ 明朝"/>
        <family val="1"/>
        <charset val="128"/>
      </rPr>
      <t xml:space="preserve">
 ア　平時からの備え
　 ・体制構築・整備
　 ・感染症防止に向けた取組の実施
　 ・備蓄品の確保等
 イ　初動対応
 ウ　感染拡大防止体制の確立
　 ・保健所との連携
　 ・濃厚接触者への対応
　 ・関係者との情報共有等
</t>
    </r>
    <r>
      <rPr>
        <b/>
        <sz val="11"/>
        <rFont val="ＭＳ 明朝"/>
        <family val="1"/>
        <charset val="128"/>
      </rPr>
      <t>災害に係る業務継続計画</t>
    </r>
    <r>
      <rPr>
        <sz val="11"/>
        <rFont val="ＭＳ 明朝"/>
        <family val="1"/>
        <charset val="128"/>
      </rPr>
      <t xml:space="preserve">
 ア　平常時の対応
　 ・建物・設備の安全対策
　 ・電気・水道等のライフラインが停止した場合の対策
　 ・必要品の備蓄等
 イ　緊急時の対応
　 ・業務継続計画発動基準、対応体制等
 ウ　他施設及び地域との連携</t>
    </r>
    <phoneticPr fontId="12"/>
  </si>
  <si>
    <t xml:space="preserve">(8)看護師等は、訪問日、提供した看護内容等を記載した看護小規模多機能型居宅介護報告書を作成していますか。 </t>
    <phoneticPr fontId="1"/>
  </si>
  <si>
    <t>主治の医師による指示の文書</t>
    <rPh sb="0" eb="2">
      <t>シュジ</t>
    </rPh>
    <rPh sb="3" eb="5">
      <t>イシ</t>
    </rPh>
    <rPh sb="8" eb="10">
      <t>シジ</t>
    </rPh>
    <rPh sb="11" eb="13">
      <t>ブンショ</t>
    </rPh>
    <phoneticPr fontId="1"/>
  </si>
  <si>
    <t>看護小規模多機能型居宅介護報告書</t>
    <rPh sb="0" eb="2">
      <t>カンゴ</t>
    </rPh>
    <rPh sb="2" eb="13">
      <t>ショウキボタキノウガタキョタクカイゴ</t>
    </rPh>
    <rPh sb="13" eb="16">
      <t>ホウコクショ</t>
    </rPh>
    <phoneticPr fontId="1"/>
  </si>
  <si>
    <t>次のいずれにも適合すること。</t>
    <phoneticPr fontId="1"/>
  </si>
  <si>
    <t>(1)①から③までのいずれにも適合すること。</t>
    <phoneticPr fontId="1"/>
  </si>
  <si>
    <t>告示別表８
注１５
留意事項
第２の９（13）</t>
    <rPh sb="10" eb="14">
      <t>リュウイジコウ</t>
    </rPh>
    <rPh sb="15" eb="16">
      <t>ダイ</t>
    </rPh>
    <phoneticPr fontId="1"/>
  </si>
  <si>
    <t>告示別表８
注１６
留意事項
第２の９（13）</t>
    <phoneticPr fontId="1"/>
  </si>
  <si>
    <t>当該事業所の従業者に対する認知症ケアに関する留意事項の伝達又は技術的指導に係る会議を定期的に開催していること。</t>
    <rPh sb="0" eb="2">
      <t>トウガイ</t>
    </rPh>
    <rPh sb="2" eb="3">
      <t>コト</t>
    </rPh>
    <rPh sb="3" eb="4">
      <t>ギョウ</t>
    </rPh>
    <rPh sb="4" eb="5">
      <t>ショ</t>
    </rPh>
    <rPh sb="6" eb="9">
      <t>ジュウギョウシャ</t>
    </rPh>
    <rPh sb="10" eb="11">
      <t>タイ</t>
    </rPh>
    <rPh sb="13" eb="16">
      <t>ニンチショウ</t>
    </rPh>
    <rPh sb="19" eb="20">
      <t>カン</t>
    </rPh>
    <rPh sb="22" eb="26">
      <t>リュウイジコウ</t>
    </rPh>
    <rPh sb="27" eb="29">
      <t>デンタツ</t>
    </rPh>
    <rPh sb="29" eb="30">
      <t>マタ</t>
    </rPh>
    <rPh sb="31" eb="34">
      <t>ギジュツテキ</t>
    </rPh>
    <rPh sb="34" eb="36">
      <t>シドウ</t>
    </rPh>
    <rPh sb="37" eb="38">
      <t>カカ</t>
    </rPh>
    <rPh sb="39" eb="41">
      <t>カイギ</t>
    </rPh>
    <rPh sb="42" eb="45">
      <t>テイキテキ</t>
    </rPh>
    <rPh sb="46" eb="48">
      <t>カイサイ</t>
    </rPh>
    <phoneticPr fontId="1"/>
  </si>
  <si>
    <t>次のいずれにも適合すること。</t>
    <phoneticPr fontId="1"/>
  </si>
  <si>
    <t>次のいずれかに適合すること。</t>
    <phoneticPr fontId="1"/>
  </si>
  <si>
    <t>言語聴覚士、歯科衛生士又は看護職員を１名以上配置していること。</t>
    <phoneticPr fontId="1"/>
  </si>
  <si>
    <t>定員超過利用・人員基準欠如に該当していないこと。</t>
    <phoneticPr fontId="1"/>
  </si>
  <si>
    <t>指定看護小規模多機能型居宅介護に関し特別な管理を必要とする利用者に対して、電子情報処理組織を使用する方法により、区市町村長に対し、老健局長が定める様式による届出を行った指定看護小規模多機能型居宅介護事業所が、指定看護小規模多機能型居宅介護（看護サービスを行う場合に限る。）の実施に関する計画的な管理を行った場合は、厚生労働大臣が定める区分に応じて、１月につき次に掲げる所定単位数を加算していますか。ただし、次に掲げるいずれかの加算を算定している場合においては、次に掲げるその他の加算は算定しません。</t>
    <rPh sb="56" eb="57">
      <t>ク</t>
    </rPh>
    <phoneticPr fontId="1"/>
  </si>
  <si>
    <t>医科診療報酬点数表に掲げる在宅自己腹膜灌流指導管理、在宅血液透析指導管理、在宅酸素療法指導管理、在宅中心静脈栄養法指導管理、在宅成分栄養経管栄養法指導管理、在宅自己導尿指導管理、在宅持続陽圧呼吸療法指導管理、在宅自己疼痛管理指導管理又は在宅肺高血圧症患者指導管理を受けている状態</t>
    <phoneticPr fontId="1"/>
  </si>
  <si>
    <t>人工肛門又は人工膀胱を設置している状態</t>
    <phoneticPr fontId="1"/>
  </si>
  <si>
    <t>真皮を越える褥瘡の状態</t>
    <phoneticPr fontId="1"/>
  </si>
  <si>
    <t>点滴注射を週３日以上行う必要があると認められる状態</t>
    <phoneticPr fontId="1"/>
  </si>
  <si>
    <t>主治医との連携の下に、指定訪問看護におけるターミナルケアに係る計画及び支援体制について利用者及びその家族等に対して説明を行い、同意を得てターミナルケアを行っていること。</t>
    <phoneticPr fontId="1"/>
  </si>
  <si>
    <t>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髄性多発神経炎、後天性免疫不全症候群、頚（けい）髄損傷及び人工呼吸器を使用している状態</t>
    <phoneticPr fontId="1"/>
  </si>
  <si>
    <t>算定日が属する月の前12月間において、指定看護小規模多機能型居宅介護事業所におけるターミナルケア加算（指定地域密着型サービス介護給付費単位数表の複合型サービス費のヨの加算をいう。）を算定した利用者が１名以上であること。</t>
    <phoneticPr fontId="1"/>
  </si>
  <si>
    <t>算定日が属する月の前３月間において、指定看護小規模多機能型居宅介護事業所における利用者の総数のうち、特別管理加算を算定した利用者の占める割合が100分の20以上であること。</t>
    <phoneticPr fontId="1"/>
  </si>
  <si>
    <t>算定日が属する月の前３月間において、指定看護小規模多機能型居宅介護事業所における利用者の総数のうち、緊急時対応加算を算定した利用者の占める割合が100分の50以上であること。</t>
    <rPh sb="75" eb="76">
      <t>ブン</t>
    </rPh>
    <rPh sb="79" eb="81">
      <t>イジョウ</t>
    </rPh>
    <phoneticPr fontId="1"/>
  </si>
  <si>
    <t>算定日が属する月の前３月間において、指定看護小規模多機能型居宅介護事業所における利用者の総数のうち、主治の医師の指示に基づく看護サービスを提供した利用者の占める割合が100分の80以上であること。</t>
    <rPh sb="86" eb="87">
      <t>ブン</t>
    </rPh>
    <phoneticPr fontId="1"/>
  </si>
  <si>
    <t>算定日が属する月における提供回数について、当該指定看護小規模多機能型居宅介護事業所における延べ訪問回数が１月当たり200回以上であること。ただし、指定看護小規模多機能型居宅介護支援事業所と同一建物に集合住宅（養護老人ホーム、軽費老人ホーム若しくは有料老人ホーム又はサービス付き高齢者向け住宅であって都道府県知事の登録を受けたものに限る。）を併設する場合は、登録者の総数のうち看護小規模多機能型居宅介護支援費のイ（1）を算定する者の占める割合が100分の50以上であって、かつイ（1）を算定する登録者に対する延べ訪問回数が1月当たり200回以上であること。</t>
    <rPh sb="0" eb="2">
      <t>サンテイ</t>
    </rPh>
    <rPh sb="2" eb="3">
      <t>ビ</t>
    </rPh>
    <rPh sb="4" eb="5">
      <t>ゾク</t>
    </rPh>
    <rPh sb="7" eb="8">
      <t>ツキ</t>
    </rPh>
    <rPh sb="12" eb="14">
      <t>テイキョウ</t>
    </rPh>
    <rPh sb="14" eb="16">
      <t>カイスウ</t>
    </rPh>
    <rPh sb="21" eb="23">
      <t>トウガイ</t>
    </rPh>
    <rPh sb="23" eb="25">
      <t>シテイ</t>
    </rPh>
    <rPh sb="25" eb="27">
      <t>カンゴ</t>
    </rPh>
    <rPh sb="27" eb="38">
      <t>ショウキボタキノウガタキョタクカイゴ</t>
    </rPh>
    <rPh sb="38" eb="40">
      <t>ジギョウ</t>
    </rPh>
    <rPh sb="40" eb="41">
      <t>ショ</t>
    </rPh>
    <rPh sb="45" eb="46">
      <t>ノ</t>
    </rPh>
    <rPh sb="47" eb="49">
      <t>ホウモン</t>
    </rPh>
    <rPh sb="49" eb="51">
      <t>カイスウ</t>
    </rPh>
    <rPh sb="53" eb="54">
      <t>ツキ</t>
    </rPh>
    <rPh sb="54" eb="55">
      <t>ア</t>
    </rPh>
    <rPh sb="60" eb="63">
      <t>カイイジョウ</t>
    </rPh>
    <rPh sb="73" eb="75">
      <t>シテイ</t>
    </rPh>
    <rPh sb="75" eb="77">
      <t>カンゴ</t>
    </rPh>
    <rPh sb="77" eb="80">
      <t>ショウキボ</t>
    </rPh>
    <rPh sb="80" eb="83">
      <t>タキノウ</t>
    </rPh>
    <rPh sb="83" eb="84">
      <t>ガタ</t>
    </rPh>
    <rPh sb="84" eb="86">
      <t>キョタク</t>
    </rPh>
    <rPh sb="86" eb="88">
      <t>カイゴ</t>
    </rPh>
    <rPh sb="88" eb="90">
      <t>シエン</t>
    </rPh>
    <rPh sb="90" eb="93">
      <t>ジギョウショ</t>
    </rPh>
    <rPh sb="94" eb="96">
      <t>ドウイツ</t>
    </rPh>
    <rPh sb="96" eb="98">
      <t>タテモノ</t>
    </rPh>
    <rPh sb="99" eb="103">
      <t>シュウゴウジュウタク</t>
    </rPh>
    <rPh sb="104" eb="108">
      <t>ヨウゴロウジン</t>
    </rPh>
    <rPh sb="112" eb="114">
      <t>ケイヒ</t>
    </rPh>
    <rPh sb="114" eb="116">
      <t>ロウジン</t>
    </rPh>
    <rPh sb="119" eb="120">
      <t>モ</t>
    </rPh>
    <rPh sb="123" eb="127">
      <t>ユウリョウロウジン</t>
    </rPh>
    <rPh sb="130" eb="131">
      <t>マタ</t>
    </rPh>
    <rPh sb="136" eb="137">
      <t>ツ</t>
    </rPh>
    <rPh sb="138" eb="141">
      <t>コウレイシャ</t>
    </rPh>
    <rPh sb="141" eb="142">
      <t>ム</t>
    </rPh>
    <rPh sb="143" eb="145">
      <t>ジュウタク</t>
    </rPh>
    <rPh sb="149" eb="153">
      <t>トドウフケン</t>
    </rPh>
    <rPh sb="153" eb="155">
      <t>チジ</t>
    </rPh>
    <rPh sb="156" eb="158">
      <t>トウロク</t>
    </rPh>
    <rPh sb="159" eb="160">
      <t>ウ</t>
    </rPh>
    <rPh sb="165" eb="166">
      <t>カギ</t>
    </rPh>
    <rPh sb="170" eb="172">
      <t>ヘイセツ</t>
    </rPh>
    <rPh sb="174" eb="176">
      <t>バアイ</t>
    </rPh>
    <rPh sb="178" eb="181">
      <t>トウロクシャ</t>
    </rPh>
    <rPh sb="182" eb="184">
      <t>ソウスウ</t>
    </rPh>
    <rPh sb="187" eb="189">
      <t>カンゴ</t>
    </rPh>
    <rPh sb="189" eb="196">
      <t>ショウキボタキノウガタ</t>
    </rPh>
    <rPh sb="196" eb="203">
      <t>キョタクカイゴシエンヒ</t>
    </rPh>
    <rPh sb="209" eb="211">
      <t>サンテイ</t>
    </rPh>
    <rPh sb="213" eb="214">
      <t>モノ</t>
    </rPh>
    <rPh sb="215" eb="216">
      <t>シ</t>
    </rPh>
    <rPh sb="218" eb="220">
      <t>ワリアイ</t>
    </rPh>
    <rPh sb="224" eb="225">
      <t>ブン</t>
    </rPh>
    <rPh sb="228" eb="230">
      <t>イジョウ</t>
    </rPh>
    <rPh sb="242" eb="244">
      <t>サンテイ</t>
    </rPh>
    <rPh sb="246" eb="249">
      <t>トウロクシャ</t>
    </rPh>
    <rPh sb="250" eb="251">
      <t>タイ</t>
    </rPh>
    <rPh sb="253" eb="254">
      <t>ノ</t>
    </rPh>
    <rPh sb="255" eb="259">
      <t>ホウモンカイスウ</t>
    </rPh>
    <rPh sb="261" eb="262">
      <t>ツキ</t>
    </rPh>
    <rPh sb="262" eb="263">
      <t>ア</t>
    </rPh>
    <rPh sb="268" eb="269">
      <t>カイ</t>
    </rPh>
    <rPh sb="269" eb="271">
      <t>イジョウ</t>
    </rPh>
    <phoneticPr fontId="1"/>
  </si>
  <si>
    <t>区市町村が実施する法第115条の45第1項第二号に掲げる事業や同条第2項第四号に掲げる事業等に参加していること。</t>
    <rPh sb="0" eb="1">
      <t>ク</t>
    </rPh>
    <rPh sb="1" eb="4">
      <t>シチョウソン</t>
    </rPh>
    <rPh sb="5" eb="7">
      <t>ジッシ</t>
    </rPh>
    <rPh sb="9" eb="10">
      <t>ホウ</t>
    </rPh>
    <rPh sb="10" eb="11">
      <t>ダイ</t>
    </rPh>
    <rPh sb="14" eb="15">
      <t>ジョウ</t>
    </rPh>
    <rPh sb="18" eb="19">
      <t>ダイ</t>
    </rPh>
    <rPh sb="20" eb="21">
      <t>コウ</t>
    </rPh>
    <rPh sb="21" eb="22">
      <t>ダイ</t>
    </rPh>
    <rPh sb="22" eb="24">
      <t>2ゴウ</t>
    </rPh>
    <rPh sb="25" eb="26">
      <t>カカ</t>
    </rPh>
    <rPh sb="28" eb="30">
      <t>ジギョウ</t>
    </rPh>
    <rPh sb="31" eb="32">
      <t>ドウ</t>
    </rPh>
    <rPh sb="32" eb="33">
      <t>ジョウ</t>
    </rPh>
    <rPh sb="33" eb="34">
      <t>ダイ</t>
    </rPh>
    <rPh sb="35" eb="36">
      <t>コウ</t>
    </rPh>
    <rPh sb="36" eb="37">
      <t>ダイ</t>
    </rPh>
    <rPh sb="37" eb="39">
      <t>4ゴウ</t>
    </rPh>
    <rPh sb="40" eb="41">
      <t>カカ</t>
    </rPh>
    <rPh sb="43" eb="46">
      <t>ジギョウトウ</t>
    </rPh>
    <rPh sb="47" eb="49">
      <t>サンカ</t>
    </rPh>
    <phoneticPr fontId="1"/>
  </si>
  <si>
    <t>別に厚生労働大臣が定める基準に適合しているものとして、電子情報処理組織を使用する方法により、区市町村長に対し、老健局長が定める様式による届出を行った指定看護小規模多機能型居宅介護事業所において、継続的に利用者ごとの褥瘡管理をした場合は、当該基準に掲げる区分に従い、１月につき次に掲げる所定単位数を加算していますか。ただし、次に掲げるいずれかの加算を算定している場合においては、次に掲げるその他の加算は算定しません。</t>
    <rPh sb="46" eb="47">
      <t>ク</t>
    </rPh>
    <phoneticPr fontId="1"/>
  </si>
  <si>
    <t>18.主治の医師との関係</t>
    <rPh sb="3" eb="5">
      <t>シュジ</t>
    </rPh>
    <rPh sb="6" eb="8">
      <t>イシ</t>
    </rPh>
    <rPh sb="10" eb="12">
      <t>カンケイ</t>
    </rPh>
    <phoneticPr fontId="1"/>
  </si>
  <si>
    <t>別に厚生労働大臣が定める基準に適合しているものとして、電子情報処理組織を使用する方法により、区市町村長に対し、老健局長が定める様式による届出を行った指定看護小規模多機能型居宅介護事業所が、医療ニーズの高い利用者への指定看護小規模多機能型居宅介護の提供体制を強化した場合は、当該基準に掲げる区分に従い、１月につき次に掲げる所定単位数を加算していますか。ただし、次に掲げるいずれかの加算を算定している場合においては、次に掲げるその他の加算は算定しません。</t>
    <rPh sb="46" eb="47">
      <t>ク</t>
    </rPh>
    <phoneticPr fontId="1"/>
  </si>
  <si>
    <t>指定看護小規模多機能型居宅介護事業所が提供する訪問サービス（看護サービスを除く。以下同じ。）の提供に当たる常勤の従業者（保健師、看護師、准看護師、理学療法士、作業療法士及び言語聴覚士を除く。）を２名以上配置していること。</t>
    <rPh sb="2" eb="4">
      <t>カンゴ</t>
    </rPh>
    <rPh sb="30" eb="32">
      <t>カンゴ</t>
    </rPh>
    <rPh sb="37" eb="38">
      <t>ノゾ</t>
    </rPh>
    <rPh sb="40" eb="43">
      <t>イカオナ</t>
    </rPh>
    <rPh sb="47" eb="49">
      <t>テイキョウ</t>
    </rPh>
    <rPh sb="50" eb="51">
      <t>ア</t>
    </rPh>
    <rPh sb="53" eb="55">
      <t>ジョウキン</t>
    </rPh>
    <rPh sb="56" eb="59">
      <t>ジュウギョウシャ</t>
    </rPh>
    <rPh sb="60" eb="63">
      <t>ホケンシ</t>
    </rPh>
    <rPh sb="64" eb="67">
      <t>カンゴシ</t>
    </rPh>
    <rPh sb="68" eb="72">
      <t>ジュンカンゴシ</t>
    </rPh>
    <rPh sb="73" eb="78">
      <t>リガクリョウホウシ</t>
    </rPh>
    <rPh sb="79" eb="84">
      <t>サギョウリョウホウシ</t>
    </rPh>
    <rPh sb="84" eb="85">
      <t>オヨ</t>
    </rPh>
    <rPh sb="86" eb="91">
      <t>ゲンゴチョウカクシ</t>
    </rPh>
    <rPh sb="92" eb="93">
      <t>ノゾ</t>
    </rPh>
    <rPh sb="98" eb="101">
      <t>メイイジョウ</t>
    </rPh>
    <rPh sb="101" eb="103">
      <t>ハイチ</t>
    </rPh>
    <phoneticPr fontId="1"/>
  </si>
  <si>
    <t>次のいずれかに適合すること。</t>
    <rPh sb="0" eb="1">
      <t>ツギ</t>
    </rPh>
    <phoneticPr fontId="1"/>
  </si>
  <si>
    <t>別に厚生労働大臣が定める基準に適合しているものとして、電子情報処理組織を使用する方法により、区市町村長に対し、老健局長が定める様式による届出を行った指定看護小規模多機能型居宅介護事業所において、利用者に対し、指定看護小規模多機能型居宅介護を行った場合は、当該基準に掲げる区分に従い、１月につき次に掲げる所定単位数を加算していますか。ただし、次に掲げるいずれかの加算を算定している場合においては、次に掲げるその他の加算は算定しません。</t>
    <rPh sb="46" eb="47">
      <t>ク</t>
    </rPh>
    <rPh sb="74" eb="85">
      <t>シテイカンゴショウキボタキノウガタ</t>
    </rPh>
    <rPh sb="85" eb="89">
      <t>キョタクカイゴ</t>
    </rPh>
    <rPh sb="106" eb="108">
      <t>カンゴ</t>
    </rPh>
    <rPh sb="146" eb="147">
      <t>ツギ</t>
    </rPh>
    <rPh sb="148" eb="149">
      <t>カカ</t>
    </rPh>
    <rPh sb="151" eb="156">
      <t>ショテイタンイスウ</t>
    </rPh>
    <phoneticPr fontId="1"/>
  </si>
  <si>
    <t>(1)①、②及び④に該当するものであること。</t>
    <rPh sb="10" eb="12">
      <t>ガイトウ</t>
    </rPh>
    <phoneticPr fontId="1"/>
  </si>
  <si>
    <t>(1)①、②及び④に該当すること。</t>
    <rPh sb="10" eb="12">
      <t>ガイトウ</t>
    </rPh>
    <phoneticPr fontId="1"/>
  </si>
  <si>
    <t>　別に厚生労働大臣が定める基準に適合しているものとして、電子情報処理組織を使用する方法により、区市町村長に対し、老健局長が定める様式による届出を行った指定看護小規模多機能型居宅介護事業所において、別に厚生労働大臣が定める登録者に対して専門的な認知症ケアを行った場合は、当該基準に掲げる区分に従い、(1)及び(2)について１月につきそれぞれ所定単位数を算定していますか。ただし、(1)、(2)又は(3)のいずれかの加算を算定している場合は、その他の加算は算定しません。</t>
    <phoneticPr fontId="1"/>
  </si>
  <si>
    <t>　別に厚生労働大臣が定める登録者に対して指定看護小規模多機能型居宅介護を行った場合は、(3)及び(4)について１月につきそれぞれ所定単位数を算定していますか。</t>
    <phoneticPr fontId="1"/>
  </si>
  <si>
    <t>介護支援専門員</t>
    <rPh sb="0" eb="4">
      <t>カイゴシエン</t>
    </rPh>
    <rPh sb="4" eb="7">
      <t>センモンイン</t>
    </rPh>
    <phoneticPr fontId="1"/>
  </si>
  <si>
    <t>○○　I太</t>
    <rPh sb="4" eb="5">
      <t>タ</t>
    </rPh>
    <phoneticPr fontId="2"/>
  </si>
  <si>
    <t>○○　J子</t>
    <rPh sb="4" eb="5">
      <t>コ</t>
    </rPh>
    <phoneticPr fontId="2"/>
  </si>
  <si>
    <t>○○　C太</t>
    <rPh sb="4" eb="5">
      <t>タ</t>
    </rPh>
    <phoneticPr fontId="1"/>
  </si>
  <si>
    <t>○○　E夫</t>
    <rPh sb="4" eb="5">
      <t>フ</t>
    </rPh>
    <phoneticPr fontId="1"/>
  </si>
  <si>
    <t>○○　G太</t>
    <rPh sb="4" eb="5">
      <t>タ</t>
    </rPh>
    <phoneticPr fontId="1"/>
  </si>
  <si>
    <t>○○　H美</t>
    <rPh sb="4" eb="5">
      <t>ミ</t>
    </rPh>
    <phoneticPr fontId="1"/>
  </si>
  <si>
    <t>○○　I太</t>
    <rPh sb="4" eb="5">
      <t>タ</t>
    </rPh>
    <phoneticPr fontId="1"/>
  </si>
  <si>
    <t>○○　J子</t>
    <rPh sb="3" eb="5">
      <t>jコ</t>
    </rPh>
    <phoneticPr fontId="1"/>
  </si>
  <si>
    <t>日</t>
    <rPh sb="0" eb="1">
      <t>ニチ</t>
    </rPh>
    <phoneticPr fontId="1"/>
  </si>
  <si>
    <t>夜</t>
    <rPh sb="0" eb="1">
      <t>ヨル</t>
    </rPh>
    <phoneticPr fontId="1"/>
  </si>
  <si>
    <t>―</t>
    <phoneticPr fontId="1"/>
  </si>
  <si>
    <t>早</t>
    <rPh sb="0" eb="1">
      <t>ハヤ</t>
    </rPh>
    <phoneticPr fontId="1"/>
  </si>
  <si>
    <t>遅</t>
    <rPh sb="0" eb="1">
      <t>オソ</t>
    </rPh>
    <phoneticPr fontId="1"/>
  </si>
  <si>
    <t>A</t>
    <phoneticPr fontId="1"/>
  </si>
  <si>
    <t>8時間</t>
    <phoneticPr fontId="1"/>
  </si>
  <si>
    <t>7時間</t>
    <phoneticPr fontId="1"/>
  </si>
  <si>
    <r>
      <t>※運営指導日の</t>
    </r>
    <r>
      <rPr>
        <sz val="11"/>
        <color rgb="FFFF0000"/>
        <rFont val="HGSｺﾞｼｯｸM"/>
        <family val="3"/>
        <charset val="128"/>
      </rPr>
      <t>前々月</t>
    </r>
    <r>
      <rPr>
        <sz val="11"/>
        <rFont val="HGSｺﾞｼｯｸM"/>
        <family val="3"/>
        <charset val="128"/>
      </rPr>
      <t>の状況について記載してください。</t>
    </r>
    <rPh sb="1" eb="3">
      <t>ウンエイ</t>
    </rPh>
    <rPh sb="3" eb="5">
      <t>シドウ</t>
    </rPh>
    <phoneticPr fontId="12"/>
  </si>
  <si>
    <r>
      <t>※運営指導日の</t>
    </r>
    <r>
      <rPr>
        <sz val="11"/>
        <color rgb="FFFF0000"/>
        <rFont val="HGSｺﾞｼｯｸM"/>
        <family val="3"/>
        <charset val="128"/>
      </rPr>
      <t>前々月</t>
    </r>
    <r>
      <rPr>
        <sz val="11"/>
        <rFont val="HGSｺﾞｼｯｸM"/>
        <family val="3"/>
        <charset val="128"/>
      </rPr>
      <t>の状況について記載してください。</t>
    </r>
    <rPh sb="1" eb="3">
      <t>ウンエイ</t>
    </rPh>
    <phoneticPr fontId="1"/>
  </si>
  <si>
    <t>訪問介護</t>
    <rPh sb="2" eb="4">
      <t>カイゴ</t>
    </rPh>
    <phoneticPr fontId="1"/>
  </si>
  <si>
    <t>宿泊</t>
    <rPh sb="0" eb="2">
      <t>シュクハク</t>
    </rPh>
    <phoneticPr fontId="1"/>
  </si>
  <si>
    <t>訪問看護</t>
    <rPh sb="0" eb="4">
      <t>ホウモンカンゴ</t>
    </rPh>
    <phoneticPr fontId="1"/>
  </si>
  <si>
    <t>月</t>
    <rPh sb="0" eb="1">
      <t>ツキ</t>
    </rPh>
    <phoneticPr fontId="1"/>
  </si>
  <si>
    <t xml:space="preserve"> 訪問看護</t>
    <rPh sb="1" eb="5">
      <t>ホウモンカンゴ</t>
    </rPh>
    <phoneticPr fontId="1"/>
  </si>
  <si>
    <t>区条例
第191条</t>
    <phoneticPr fontId="1"/>
  </si>
  <si>
    <t>区条例
第192条</t>
    <phoneticPr fontId="1"/>
  </si>
  <si>
    <t>従業者のうち１以上の者は、常勤の保健師又は看護師となっていますか。</t>
    <rPh sb="0" eb="3">
      <t>ジュウギョウシャ</t>
    </rPh>
    <rPh sb="16" eb="19">
      <t>ホケンシ</t>
    </rPh>
    <rPh sb="19" eb="20">
      <t>マタ</t>
    </rPh>
    <rPh sb="21" eb="24">
      <t>カンゴシ</t>
    </rPh>
    <phoneticPr fontId="1"/>
  </si>
  <si>
    <t>従業者のうち、常勤換算方法で2.5以上の者は、保健師、看護師又は准看護師となっていますか。</t>
    <rPh sb="0" eb="3">
      <t>ジュウギョウシャ</t>
    </rPh>
    <rPh sb="7" eb="13">
      <t>ジョウキンカンサンホウホウ</t>
    </rPh>
    <rPh sb="17" eb="19">
      <t>イジョウ</t>
    </rPh>
    <rPh sb="20" eb="21">
      <t>モノ</t>
    </rPh>
    <rPh sb="23" eb="26">
      <t>ホケンシ</t>
    </rPh>
    <rPh sb="27" eb="30">
      <t>カンゴシ</t>
    </rPh>
    <rPh sb="30" eb="31">
      <t>マタ</t>
    </rPh>
    <rPh sb="32" eb="36">
      <t>ジュンカンゴシ</t>
    </rPh>
    <phoneticPr fontId="1"/>
  </si>
  <si>
    <t>② 介護支援専門員
登録者に係る居宅サービス計画及び看護小規模多機能型居宅介護計画の作成に専ら従事する介護支援専門員を配置していますか。</t>
    <rPh sb="2" eb="9">
      <t>カイゴシエンセンモンイン</t>
    </rPh>
    <rPh sb="26" eb="28">
      <t>カンゴ</t>
    </rPh>
    <phoneticPr fontId="1"/>
  </si>
  <si>
    <t>(3) 管理者は、特別養護老人ホーム、老人デイサービスセンター、介護老人保健施設、介護医療院、指定小規模多機能型居宅介護、指定認知症対応型共同生活介護事業所等の従業者又は訪問介護員等として、３年以上認知症高齢者の介護に従事した経験がありますか。</t>
    <rPh sb="4" eb="7">
      <t>カンリシャ</t>
    </rPh>
    <rPh sb="47" eb="52">
      <t>シテイショウキボ</t>
    </rPh>
    <rPh sb="52" eb="56">
      <t>タキノウガタ</t>
    </rPh>
    <rPh sb="56" eb="60">
      <t>キョタクカイゴ</t>
    </rPh>
    <rPh sb="61" eb="63">
      <t>シテイ</t>
    </rPh>
    <rPh sb="102" eb="105">
      <t>コウレイシャ</t>
    </rPh>
    <rPh sb="106" eb="108">
      <t>カイゴ</t>
    </rPh>
    <rPh sb="109" eb="111">
      <t>ジュウジ</t>
    </rPh>
    <rPh sb="113" eb="115">
      <t>ケイケン</t>
    </rPh>
    <phoneticPr fontId="1"/>
  </si>
  <si>
    <t>(4) 管理者は、指定を受ける際（指定を受けた後に管理者の変更の届出を行う場合を含む。）に、「認知症対応型サービス事業管理者研修」を修了しているもの又は保健師若しくは看護師ですか。</t>
    <rPh sb="4" eb="7">
      <t>カンリシャ</t>
    </rPh>
    <rPh sb="25" eb="28">
      <t>カンリシャ</t>
    </rPh>
    <phoneticPr fontId="1"/>
  </si>
  <si>
    <t>登録定員の２分の１以上15人以下（登録定員が25人を超える指定看護小規模多機能型居宅介護事業所にあっては、登録定員に応じて、次の表に定める利用定員まで）</t>
    <rPh sb="31" eb="33">
      <t>カンゴ</t>
    </rPh>
    <phoneticPr fontId="1"/>
  </si>
  <si>
    <t>この場合における利用定員については、当該指定看護小規模多機能型居宅介護事業所において１日当たりの同時にサービスの提供を受ける者の上限を指すものであり、１日当たりの延べ人数ではないことに留意すること。</t>
    <rPh sb="22" eb="24">
      <t>カンゴ</t>
    </rPh>
    <phoneticPr fontId="1"/>
  </si>
  <si>
    <t>区条例
第195条</t>
    <phoneticPr fontId="1"/>
  </si>
  <si>
    <t>区条例
第194条</t>
    <phoneticPr fontId="1"/>
  </si>
  <si>
    <t>区条例
第193条</t>
    <phoneticPr fontId="1"/>
  </si>
  <si>
    <t>(1) 事業所は、居間、食堂、台所、宿泊室、浴室、消火設備その他の非常災害に際して必要な設備その他指定看護小規模多機能型居宅介護の提供に必要な設備及び備品等を備えていますか。</t>
    <rPh sb="51" eb="53">
      <t>カンゴ</t>
    </rPh>
    <phoneticPr fontId="1"/>
  </si>
  <si>
    <t>区条例
第196条</t>
    <phoneticPr fontId="1"/>
  </si>
  <si>
    <t>(3) 非常災害発生時に区の求めに応じ、指定複合サービスの提供を行えるよう設備及び備品等の確保に努めていますか。</t>
    <rPh sb="4" eb="6">
      <t>ヒジョウ</t>
    </rPh>
    <rPh sb="6" eb="8">
      <t>サイガイ</t>
    </rPh>
    <rPh sb="8" eb="10">
      <t>ハッセイ</t>
    </rPh>
    <rPh sb="10" eb="11">
      <t>ジ</t>
    </rPh>
    <rPh sb="12" eb="13">
      <t>ク</t>
    </rPh>
    <rPh sb="14" eb="15">
      <t>モト</t>
    </rPh>
    <rPh sb="17" eb="18">
      <t>オウ</t>
    </rPh>
    <rPh sb="20" eb="22">
      <t>シテイ</t>
    </rPh>
    <rPh sb="22" eb="24">
      <t>フクゴウ</t>
    </rPh>
    <rPh sb="29" eb="31">
      <t>テイキョウ</t>
    </rPh>
    <rPh sb="32" eb="33">
      <t>オコナ</t>
    </rPh>
    <rPh sb="37" eb="39">
      <t>セツビ</t>
    </rPh>
    <rPh sb="39" eb="40">
      <t>オヨ</t>
    </rPh>
    <rPh sb="41" eb="43">
      <t>ビヒン</t>
    </rPh>
    <rPh sb="43" eb="44">
      <t>トウ</t>
    </rPh>
    <rPh sb="45" eb="47">
      <t>カクホ</t>
    </rPh>
    <rPh sb="48" eb="49">
      <t>ツト</t>
    </rPh>
    <phoneticPr fontId="1"/>
  </si>
  <si>
    <t>１の宿泊室の床面積は、7.43平方メートル以上としなければならない。ただし、指定看護小規模多機能型居宅介護事業所が病院又は診療所である場合であって定員が１人である宿泊室の床面積については、6.4平方メートル以上とすることができる。</t>
    <phoneticPr fontId="1"/>
  </si>
  <si>
    <t>看護小規模多機能型居宅介護事業所は、利用者の家族との交流の機会の確保や地域住民との交流を図る観点から、住宅地又は住宅地と同程度に利用者の家族や地域住民との交流の機会が確保される地域にあるようにしなければならない。</t>
    <rPh sb="0" eb="2">
      <t>カンゴ</t>
    </rPh>
    <phoneticPr fontId="1"/>
  </si>
  <si>
    <t>※指定看護小規模多機能型居宅介護事業所は、365日利用者の居宅生活を支援するものであり、休業日を設けることは想定していないことから、営業日は365日と記載すること。また、訪問サービスは、利用者からの随時の要請にも対応するものであることから、24時間と、通いサービス及び宿泊サービスは、それぞれの営業時間を記載すること。</t>
    <rPh sb="3" eb="5">
      <t>カンゴ</t>
    </rPh>
    <phoneticPr fontId="1"/>
  </si>
  <si>
    <t>指定看護小規模多機能型居宅介護の内容</t>
    <rPh sb="2" eb="4">
      <t>カンゴ</t>
    </rPh>
    <phoneticPr fontId="1"/>
  </si>
  <si>
    <t>(4) 事業者は、すべての看護小規模多機能型居宅介護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ていますか。</t>
    <rPh sb="13" eb="15">
      <t>カンゴ</t>
    </rPh>
    <rPh sb="26" eb="29">
      <t>ジュウギョウシャ</t>
    </rPh>
    <rPh sb="30" eb="33">
      <t>カンゴシ</t>
    </rPh>
    <rPh sb="34" eb="38">
      <t>ジュンカンゴシ</t>
    </rPh>
    <rPh sb="39" eb="41">
      <t>カイゴ</t>
    </rPh>
    <rPh sb="41" eb="44">
      <t>フクシシ</t>
    </rPh>
    <rPh sb="45" eb="47">
      <t>カイゴ</t>
    </rPh>
    <rPh sb="47" eb="49">
      <t>シエン</t>
    </rPh>
    <rPh sb="49" eb="52">
      <t>センモンイン</t>
    </rPh>
    <rPh sb="53" eb="54">
      <t>ホウ</t>
    </rPh>
    <rPh sb="54" eb="55">
      <t>ダイ</t>
    </rPh>
    <rPh sb="56" eb="57">
      <t>ジョウ</t>
    </rPh>
    <rPh sb="57" eb="58">
      <t>ダイ</t>
    </rPh>
    <rPh sb="59" eb="60">
      <t>コウ</t>
    </rPh>
    <rPh sb="61" eb="63">
      <t>キテイ</t>
    </rPh>
    <rPh sb="65" eb="67">
      <t>セイレイ</t>
    </rPh>
    <rPh sb="68" eb="69">
      <t>サダ</t>
    </rPh>
    <rPh sb="71" eb="72">
      <t>モノ</t>
    </rPh>
    <rPh sb="72" eb="73">
      <t>トウ</t>
    </rPh>
    <rPh sb="74" eb="76">
      <t>シカク</t>
    </rPh>
    <rPh sb="77" eb="78">
      <t>ユウ</t>
    </rPh>
    <rPh sb="80" eb="81">
      <t>モノ</t>
    </rPh>
    <rPh sb="83" eb="84">
      <t>ホカ</t>
    </rPh>
    <rPh sb="87" eb="88">
      <t>ルイ</t>
    </rPh>
    <rPh sb="90" eb="91">
      <t>モノ</t>
    </rPh>
    <rPh sb="92" eb="93">
      <t>ノゾ</t>
    </rPh>
    <rPh sb="97" eb="98">
      <t>タイ</t>
    </rPh>
    <rPh sb="100" eb="103">
      <t>ニンチショウ</t>
    </rPh>
    <rPh sb="103" eb="105">
      <t>カイゴ</t>
    </rPh>
    <rPh sb="106" eb="107">
      <t>カカ</t>
    </rPh>
    <rPh sb="108" eb="111">
      <t>キソテキ</t>
    </rPh>
    <rPh sb="112" eb="114">
      <t>ケンシュウ</t>
    </rPh>
    <rPh sb="115" eb="117">
      <t>ジュコウ</t>
    </rPh>
    <rPh sb="123" eb="125">
      <t>ヒツヨウ</t>
    </rPh>
    <rPh sb="126" eb="128">
      <t>ソチ</t>
    </rPh>
    <rPh sb="129" eb="130">
      <t>コウ</t>
    </rPh>
    <phoneticPr fontId="1"/>
  </si>
  <si>
    <t>(5) 事業者は、適切な指定看護小規模多機能型居宅介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rPh sb="9" eb="11">
      <t>テキセツ</t>
    </rPh>
    <rPh sb="14" eb="16">
      <t>カンゴ</t>
    </rPh>
    <rPh sb="28" eb="30">
      <t>テイキョウ</t>
    </rPh>
    <rPh sb="31" eb="33">
      <t>カクホ</t>
    </rPh>
    <rPh sb="35" eb="37">
      <t>カンテン</t>
    </rPh>
    <phoneticPr fontId="1"/>
  </si>
  <si>
    <t>①～⑤に掲げるもののほか、指定看護小規模多機能型居宅介護として提供される便宜のうち、日常生活において通常必要となるものに係る費用であって、かつ、利用者に負担させることが適当と認められるもの</t>
    <rPh sb="4" eb="5">
      <t>カカ</t>
    </rPh>
    <rPh sb="13" eb="17">
      <t>シテイカンゴ</t>
    </rPh>
    <rPh sb="17" eb="28">
      <t>ショウキボタキノウガタキョタクカイゴ</t>
    </rPh>
    <rPh sb="36" eb="38">
      <t>ベンギ</t>
    </rPh>
    <rPh sb="87" eb="88">
      <t>ミト</t>
    </rPh>
    <phoneticPr fontId="1"/>
  </si>
  <si>
    <t>16.指定看護小規模多機能型居宅介護の基本取扱方針</t>
    <rPh sb="5" eb="7">
      <t>カンゴ</t>
    </rPh>
    <rPh sb="7" eb="10">
      <t>ショウキボ</t>
    </rPh>
    <rPh sb="10" eb="14">
      <t>タキノウガタ</t>
    </rPh>
    <rPh sb="14" eb="16">
      <t>キョタク</t>
    </rPh>
    <rPh sb="16" eb="18">
      <t>カイゴ</t>
    </rPh>
    <phoneticPr fontId="1"/>
  </si>
  <si>
    <t>(2) 自らその提供する指定看護小規模多機能型居宅介護の質の評価を行い、それらの結果を公表し、常にその改善を図っていますか。</t>
    <rPh sb="14" eb="16">
      <t>カンゴ</t>
    </rPh>
    <phoneticPr fontId="1"/>
  </si>
  <si>
    <t>17.指定看護小規模多機能型居宅介護の具体的取扱方針</t>
    <rPh sb="5" eb="7">
      <t>カンゴ</t>
    </rPh>
    <rPh sb="7" eb="10">
      <t>ショウキボ</t>
    </rPh>
    <rPh sb="10" eb="14">
      <t>タキノウガタ</t>
    </rPh>
    <rPh sb="14" eb="16">
      <t>キョタク</t>
    </rPh>
    <phoneticPr fontId="1"/>
  </si>
  <si>
    <t>(3) サービスの提供に当たっては、看護小規模多機能型居宅介護計画に基づき、漫然かつ画一的にならないように、利用者の機能訓練及びその者が日常生活を営むことができるよう必要な援助を行っていますか。</t>
    <rPh sb="9" eb="11">
      <t>テイキョウ</t>
    </rPh>
    <rPh sb="12" eb="13">
      <t>ア</t>
    </rPh>
    <rPh sb="18" eb="20">
      <t>カンゴ</t>
    </rPh>
    <rPh sb="20" eb="23">
      <t>ショウキボ</t>
    </rPh>
    <rPh sb="23" eb="27">
      <t>タキノウガタ</t>
    </rPh>
    <rPh sb="27" eb="29">
      <t>キョタク</t>
    </rPh>
    <rPh sb="29" eb="31">
      <t>カイゴ</t>
    </rPh>
    <rPh sb="31" eb="33">
      <t>ケイカク</t>
    </rPh>
    <rPh sb="34" eb="35">
      <t>モト</t>
    </rPh>
    <rPh sb="38" eb="40">
      <t>マンゼン</t>
    </rPh>
    <rPh sb="42" eb="45">
      <t>カクイツテキ</t>
    </rPh>
    <rPh sb="54" eb="57">
      <t>リヨウシャ</t>
    </rPh>
    <rPh sb="58" eb="60">
      <t>キノウ</t>
    </rPh>
    <rPh sb="60" eb="62">
      <t>クンレン</t>
    </rPh>
    <rPh sb="62" eb="63">
      <t>オヨ</t>
    </rPh>
    <rPh sb="66" eb="67">
      <t>モノ</t>
    </rPh>
    <rPh sb="68" eb="70">
      <t>ニチジョウ</t>
    </rPh>
    <rPh sb="70" eb="72">
      <t>セイカツ</t>
    </rPh>
    <rPh sb="73" eb="74">
      <t>イトナ</t>
    </rPh>
    <rPh sb="83" eb="85">
      <t>ヒツヨウ</t>
    </rPh>
    <rPh sb="86" eb="88">
      <t>エンジョ</t>
    </rPh>
    <rPh sb="89" eb="90">
      <t>オコナ</t>
    </rPh>
    <phoneticPr fontId="1"/>
  </si>
  <si>
    <t>(4) サービスの提供に当たっては、懇切丁寧に行うことを旨とし、利用者又はその家族に対し、療養上必要な事項その他サービスの提供の内容等について、理解しやすいように説明を行っていますか。</t>
    <rPh sb="45" eb="48">
      <t>リョウヨウジョウ</t>
    </rPh>
    <rPh sb="48" eb="50">
      <t>ヒツヨウ</t>
    </rPh>
    <rPh sb="51" eb="53">
      <t>ジコウ</t>
    </rPh>
    <rPh sb="55" eb="56">
      <t>タ</t>
    </rPh>
    <rPh sb="61" eb="63">
      <t>テイキョウ</t>
    </rPh>
    <rPh sb="64" eb="66">
      <t>ナイヨウ</t>
    </rPh>
    <rPh sb="66" eb="67">
      <t>トウ</t>
    </rPh>
    <phoneticPr fontId="1"/>
  </si>
  <si>
    <t>償還払い等の法定代理受領サービスに該当しない指定看護小規模多機能型居宅介護に係る利用料の支払いを受けた場合は、利用者に対してサービス提供証明書を交付していますか。</t>
    <rPh sb="22" eb="24">
      <t>シテイ</t>
    </rPh>
    <rPh sb="24" eb="26">
      <t>カンゴ</t>
    </rPh>
    <rPh sb="26" eb="29">
      <t>ショウキボ</t>
    </rPh>
    <rPh sb="29" eb="33">
      <t>タキノウガタ</t>
    </rPh>
    <rPh sb="33" eb="37">
      <t>キョタクカイゴ</t>
    </rPh>
    <rPh sb="66" eb="68">
      <t>テイキョウ</t>
    </rPh>
    <rPh sb="68" eb="71">
      <t>ショウメイショ</t>
    </rPh>
    <phoneticPr fontId="1"/>
  </si>
  <si>
    <t>「療養上必要な事項その他サービスの提供の内容等」とは、看護小規模多機能型居宅介護計画の目標及び内容や行事及び日課等も含むものであること。</t>
    <rPh sb="27" eb="29">
      <t>カンゴ</t>
    </rPh>
    <phoneticPr fontId="1"/>
  </si>
  <si>
    <t>区条例
第198条</t>
    <phoneticPr fontId="1"/>
  </si>
  <si>
    <t>19.居宅サービス計画の作成</t>
    <rPh sb="3" eb="5">
      <t>キョタク</t>
    </rPh>
    <rPh sb="9" eb="11">
      <t>ケイカク</t>
    </rPh>
    <phoneticPr fontId="1"/>
  </si>
  <si>
    <t>20.法定代理受領サービスに係る報告</t>
    <phoneticPr fontId="1"/>
  </si>
  <si>
    <t>21.利用者に対する居宅サービス計画等の書類の交付</t>
    <phoneticPr fontId="1"/>
  </si>
  <si>
    <t>事業者は、登録者が他の指定看護小規模多機能型居宅介護事業者の利用を希望する場合その他登録者からの申出があった場合には、当該登録者に対し、直近の居宅サービス計画及びその実施状況に関する書類を交付していますか。</t>
    <rPh sb="13" eb="15">
      <t>カンゴ</t>
    </rPh>
    <phoneticPr fontId="1"/>
  </si>
  <si>
    <t>22.看護小規模多機能型居宅介護計画及び看護小規模多機能型居宅介護報告書の作成</t>
    <rPh sb="3" eb="5">
      <t>カンゴ</t>
    </rPh>
    <rPh sb="18" eb="19">
      <t>オヨ</t>
    </rPh>
    <rPh sb="20" eb="22">
      <t>カンゴ</t>
    </rPh>
    <rPh sb="22" eb="33">
      <t>ショウキボタキノウガタキョタクカイゴ</t>
    </rPh>
    <rPh sb="33" eb="36">
      <t>ホウコクショ</t>
    </rPh>
    <phoneticPr fontId="1"/>
  </si>
  <si>
    <t>(2) 介護支援専門員は、看護小規模多機能型居宅介護計画の作成に当たっては、看護師等と密接な連携を図りつつ行っていますか。</t>
    <rPh sb="4" eb="6">
      <t>カイゴ</t>
    </rPh>
    <rPh sb="6" eb="8">
      <t>シエン</t>
    </rPh>
    <rPh sb="8" eb="11">
      <t>センモンイン</t>
    </rPh>
    <rPh sb="13" eb="15">
      <t>カンゴ</t>
    </rPh>
    <rPh sb="38" eb="42">
      <t>カンゴシトウ</t>
    </rPh>
    <rPh sb="43" eb="45">
      <t>ミッセツ</t>
    </rPh>
    <rPh sb="46" eb="48">
      <t>レンケイ</t>
    </rPh>
    <rPh sb="49" eb="50">
      <t>ハカ</t>
    </rPh>
    <rPh sb="53" eb="54">
      <t>オコナ</t>
    </rPh>
    <phoneticPr fontId="1"/>
  </si>
  <si>
    <t>(4) 介護支援専門員は、利用者の心身の状況、希望及びその置かれている環境を踏まえて、他の看護小規模多機能型居宅介護従業者と協議の上、援助の目標、当該目標を達成するための具体的なサービスの内容等を記載した看護小規模多機能型居宅介護計画を作成するとともに、これを基本としつつ、利用者の日々の様態、希望等を勘案し、随時適切に通いサービス、訪問サービス及び宿泊サービスを組み合わせた看護及び介護を行っていますか。</t>
    <rPh sb="45" eb="47">
      <t>カンゴ</t>
    </rPh>
    <rPh sb="102" eb="104">
      <t>カンゴ</t>
    </rPh>
    <rPh sb="188" eb="190">
      <t>カンゴ</t>
    </rPh>
    <rPh sb="190" eb="191">
      <t>オヨ</t>
    </rPh>
    <rPh sb="195" eb="196">
      <t>オコナ</t>
    </rPh>
    <phoneticPr fontId="1"/>
  </si>
  <si>
    <t>(5) 介護支援専門員は、看護小規模多機能型居宅介護計画の作成に当たっては、その内容について利用者又はその家族に対して説明し、利用者の同意を得ていますか。</t>
    <rPh sb="4" eb="6">
      <t>カイゴ</t>
    </rPh>
    <rPh sb="6" eb="8">
      <t>シエン</t>
    </rPh>
    <rPh sb="8" eb="11">
      <t>センモンイン</t>
    </rPh>
    <rPh sb="13" eb="15">
      <t>カンゴ</t>
    </rPh>
    <phoneticPr fontId="1"/>
  </si>
  <si>
    <t>(6) 介護支援専門員は、看護小規模多機能型居宅介護計画を作成した際には、当該看護小規模多機能型居宅介護計画を利用者に交付していますか。</t>
    <rPh sb="4" eb="6">
      <t>カイゴ</t>
    </rPh>
    <rPh sb="6" eb="8">
      <t>シエン</t>
    </rPh>
    <rPh sb="8" eb="11">
      <t>センモンイン</t>
    </rPh>
    <rPh sb="13" eb="15">
      <t>カンゴ</t>
    </rPh>
    <rPh sb="15" eb="18">
      <t>ショウキボ</t>
    </rPh>
    <rPh sb="18" eb="22">
      <t>タキノウガタ</t>
    </rPh>
    <rPh sb="22" eb="24">
      <t>キョタク</t>
    </rPh>
    <rPh sb="24" eb="26">
      <t>カイゴ</t>
    </rPh>
    <rPh sb="26" eb="28">
      <t>ケイカク</t>
    </rPh>
    <rPh sb="29" eb="31">
      <t>サクセイ</t>
    </rPh>
    <rPh sb="33" eb="34">
      <t>サイ</t>
    </rPh>
    <rPh sb="37" eb="39">
      <t>トウガイ</t>
    </rPh>
    <rPh sb="39" eb="41">
      <t>カンゴ</t>
    </rPh>
    <rPh sb="41" eb="44">
      <t>ショウキボ</t>
    </rPh>
    <rPh sb="44" eb="48">
      <t>タキノウガタ</t>
    </rPh>
    <rPh sb="48" eb="50">
      <t>キョタク</t>
    </rPh>
    <rPh sb="50" eb="52">
      <t>カイゴ</t>
    </rPh>
    <rPh sb="52" eb="54">
      <t>ケイカク</t>
    </rPh>
    <rPh sb="55" eb="58">
      <t>リヨウシャ</t>
    </rPh>
    <rPh sb="59" eb="61">
      <t>コウフ</t>
    </rPh>
    <phoneticPr fontId="1"/>
  </si>
  <si>
    <t>(7) 介護支援専門員は、看護小規模多機能型居宅介護計画の作成後においても、常に看護小規模多機能型居宅介護計画の実施状況及び利用者の様態の変化等の把握を行い、必要に応じて看護小規模多機能型居宅介護計画の変更をしていますか。</t>
    <rPh sb="4" eb="11">
      <t>カイゴシエンセンモンイン</t>
    </rPh>
    <rPh sb="13" eb="15">
      <t>カンゴ</t>
    </rPh>
    <rPh sb="40" eb="42">
      <t>カンゴ</t>
    </rPh>
    <rPh sb="85" eb="87">
      <t>カンゴ</t>
    </rPh>
    <phoneticPr fontId="1"/>
  </si>
  <si>
    <t>23.利用者に関する市町村への通知</t>
    <phoneticPr fontId="1"/>
  </si>
  <si>
    <t>24.介護等</t>
    <rPh sb="3" eb="5">
      <t>カイゴ</t>
    </rPh>
    <rPh sb="5" eb="6">
      <t>トウ</t>
    </rPh>
    <phoneticPr fontId="1"/>
  </si>
  <si>
    <t>(2) 事業者は、その利用者に対して、利用者の負担により、利用者の居宅又は当該サービスの拠点における看護小規模多機能型居宅介護従業者以外の者による介護を受けさせていませんか。</t>
    <rPh sb="50" eb="52">
      <t>カンゴ</t>
    </rPh>
    <rPh sb="76" eb="77">
      <t>ウ</t>
    </rPh>
    <phoneticPr fontId="1"/>
  </si>
  <si>
    <t>ただし、指定看護小規模多機能型居宅介護事業者の負担により、訪問入浴介助等のサービスの利用に供することは差し支えない。</t>
    <rPh sb="4" eb="6">
      <t>シテイ</t>
    </rPh>
    <rPh sb="8" eb="11">
      <t>ショウキボ</t>
    </rPh>
    <rPh sb="11" eb="14">
      <t>タキノウ</t>
    </rPh>
    <rPh sb="14" eb="15">
      <t>ガタ</t>
    </rPh>
    <rPh sb="15" eb="17">
      <t>キョタク</t>
    </rPh>
    <rPh sb="17" eb="22">
      <t>カイゴジギョウシャ</t>
    </rPh>
    <rPh sb="29" eb="35">
      <t>ホウモンニュウヨクカイジョ</t>
    </rPh>
    <phoneticPr fontId="1"/>
  </si>
  <si>
    <t>(3) 利用者の食事その他の家事等は、可能な限り看護小規模多機能型居宅介護従業者と共同で行うよう努めていますか。</t>
    <phoneticPr fontId="1"/>
  </si>
  <si>
    <t>25.社会生活上の便宜の提供等</t>
    <phoneticPr fontId="1"/>
  </si>
  <si>
    <t>26.緊急時等の対応</t>
    <phoneticPr fontId="1"/>
  </si>
  <si>
    <t>(1) 従業者は、現に指定看護小規模多機能型居宅介護の提供を行っているときに利用者に病状の急変が生じた場合その他必要な場合は、速やかに主治の医師への連絡を行う等の必要な措置を講じていますか。</t>
    <rPh sb="13" eb="15">
      <t>カンゴ</t>
    </rPh>
    <phoneticPr fontId="1"/>
  </si>
  <si>
    <t>27.定員の遵守</t>
    <phoneticPr fontId="1"/>
  </si>
  <si>
    <t>事業者は、登録定員並びに通いサービス及び宿泊サービスの利用定員を超えて指定看護小規模多機能型居宅介護の提供を行っていませんか。</t>
    <rPh sb="37" eb="39">
      <t>カンゴ</t>
    </rPh>
    <rPh sb="54" eb="55">
      <t>オコナ</t>
    </rPh>
    <phoneticPr fontId="1"/>
  </si>
  <si>
    <t>区条例
第200条</t>
    <phoneticPr fontId="1"/>
  </si>
  <si>
    <t>区条例
第201条</t>
    <phoneticPr fontId="1"/>
  </si>
  <si>
    <t>28.非常災害対策</t>
    <phoneticPr fontId="1"/>
  </si>
  <si>
    <t>(3) 事業者は、非常災害発生時に区の求めに応じ、看護小規模多機能型居宅介護の提供を行えるよう体制の構築に努めていますか。</t>
    <rPh sb="25" eb="27">
      <t>カンゴ</t>
    </rPh>
    <phoneticPr fontId="1"/>
  </si>
  <si>
    <t>29.衛生管理等</t>
    <phoneticPr fontId="1"/>
  </si>
  <si>
    <t>① 事業所における感染症の予防及びまん延の防止のための対策を検討する委員会（テレビ電話装置等を活用して行うことができるものとする。）をおおむね６月に１回以上開催し、その結果について、看護小規模多機能型居宅介護従業者に周知徹底を図っていますか。</t>
    <rPh sb="91" eb="93">
      <t>カンゴ</t>
    </rPh>
    <rPh sb="93" eb="104">
      <t>ショウキボタキノウガタキョタクカイゴ</t>
    </rPh>
    <phoneticPr fontId="1"/>
  </si>
  <si>
    <t>31.掲示</t>
    <phoneticPr fontId="1"/>
  </si>
  <si>
    <t>32.秘密保持等</t>
    <phoneticPr fontId="1"/>
  </si>
  <si>
    <t>33.広告</t>
    <phoneticPr fontId="1"/>
  </si>
  <si>
    <t>34.指定居宅介護支援事業者に対する利益供与の禁止</t>
    <rPh sb="3" eb="5">
      <t>シテイ</t>
    </rPh>
    <phoneticPr fontId="1"/>
  </si>
  <si>
    <t xml:space="preserve">35.苦情処理
</t>
    <phoneticPr fontId="1"/>
  </si>
  <si>
    <t>36.調査への協力等</t>
    <phoneticPr fontId="1"/>
  </si>
  <si>
    <t>事業者は、提供した指定看護小規模多機能型居宅介護に関し、利用者の心身の状況を踏まえ、妥当適切な指定看護小規模多機能型居宅介護が行われているかどうかを確認するために区が行う調査に協力するとともに、区から指導又は助言を受けた場合においては、当該指導又は助言に従って必要な改善を行っていますか。</t>
    <rPh sb="11" eb="13">
      <t>カンゴ</t>
    </rPh>
    <rPh sb="49" eb="51">
      <t>カンゴ</t>
    </rPh>
    <phoneticPr fontId="1"/>
  </si>
  <si>
    <t>37.地域との連携等</t>
    <rPh sb="3" eb="5">
      <t>チイキ</t>
    </rPh>
    <rPh sb="7" eb="9">
      <t>レンケイ</t>
    </rPh>
    <rPh sb="9" eb="10">
      <t>トウ</t>
    </rPh>
    <phoneticPr fontId="1"/>
  </si>
  <si>
    <t>38.居住機能を担う併設施設等への入居</t>
    <phoneticPr fontId="1"/>
  </si>
  <si>
    <t>39.事故発生時の対応</t>
    <phoneticPr fontId="1"/>
  </si>
  <si>
    <t>(1) 事業者は、利用者に対するサービスの提供により事故が発生した場合は、区、当該利用者の家族、当該利用者に係る指定居宅介護支援事業者等に連絡を行うとともに、必要な措置を講じていますか。</t>
    <rPh sb="56" eb="58">
      <t>シテイ</t>
    </rPh>
    <phoneticPr fontId="1"/>
  </si>
  <si>
    <t>(3) 事業者は、利用者に対する指定看護小規模多機能型居宅介護により賠償すべき事故が発生した場合は、損害賠償を速やかに行っていますか。</t>
    <rPh sb="16" eb="18">
      <t>シテイ</t>
    </rPh>
    <rPh sb="18" eb="20">
      <t>カンゴ</t>
    </rPh>
    <rPh sb="20" eb="23">
      <t>ショウキボ</t>
    </rPh>
    <rPh sb="23" eb="27">
      <t>タキノウガタ</t>
    </rPh>
    <rPh sb="27" eb="31">
      <t>キョタクカイゴ</t>
    </rPh>
    <phoneticPr fontId="1"/>
  </si>
  <si>
    <t>40.虐待の防止</t>
    <phoneticPr fontId="12"/>
  </si>
  <si>
    <t>① 事業所における虐待の防止のための対策を検討する委員会（テレビ電話装置等を活用して行うことができるものとする。）を定期的に開催するとともに、その結果について、看護小規模多機能型居宅介護従業者に周知徹底を図っていますか。</t>
    <rPh sb="80" eb="82">
      <t>カンゴ</t>
    </rPh>
    <rPh sb="82" eb="93">
      <t>ショウキボタキノウガタキョタクカイゴ</t>
    </rPh>
    <phoneticPr fontId="12"/>
  </si>
  <si>
    <t>③ 事業所において、看護小規模多機能型居宅介護従業者に対し、虐待の防止のための研修を定期的に実施していますか。</t>
    <rPh sb="2" eb="3">
      <t>ジ</t>
    </rPh>
    <rPh sb="10" eb="12">
      <t>カンゴ</t>
    </rPh>
    <rPh sb="12" eb="23">
      <t>ショウキボタキノウガタキョタクカイゴ</t>
    </rPh>
    <phoneticPr fontId="12"/>
  </si>
  <si>
    <t>41.会計の区分</t>
    <phoneticPr fontId="1"/>
  </si>
  <si>
    <t>42.利用者の安全並びに介護サービスの質の確保及び職員の負担軽減に資する方策を検討するための委員会の設置</t>
    <rPh sb="3" eb="6">
      <t>リヨウシャ</t>
    </rPh>
    <rPh sb="7" eb="9">
      <t>アンゼン</t>
    </rPh>
    <rPh sb="9" eb="10">
      <t>ナラ</t>
    </rPh>
    <rPh sb="12" eb="14">
      <t>カイゴ</t>
    </rPh>
    <rPh sb="19" eb="20">
      <t>シツ</t>
    </rPh>
    <rPh sb="21" eb="24">
      <t>カクホオヨ</t>
    </rPh>
    <rPh sb="25" eb="27">
      <t>ショクイン</t>
    </rPh>
    <rPh sb="28" eb="32">
      <t>フタンケイゲン</t>
    </rPh>
    <rPh sb="50" eb="52">
      <t>セッチ</t>
    </rPh>
    <phoneticPr fontId="1"/>
  </si>
  <si>
    <t>(1) 事業者は、当該指定看護小規模多機能型居宅介護事業所における業務の効率化、介護サービスの質の向上その他の生産性の向上に資する取組の促進を図るため、当該指定看護小規模多機能型居宅介護事業所における利用者の安全並びに介護サービスの質の確保及び職員の負担軽減に資する方策を検討するための委員会（テレビ電話装置等を活用して行うことができるものとする。）を定期的に開催していますか。
☆令和９年３月３１日までは努力義務</t>
    <rPh sb="13" eb="15">
      <t>カンゴ</t>
    </rPh>
    <rPh sb="15" eb="26">
      <t>ショウキボタキノウガタキョタクカイゴ</t>
    </rPh>
    <rPh sb="80" eb="82">
      <t>カンゴ</t>
    </rPh>
    <rPh sb="82" eb="93">
      <t>ショウキボタキノウガタキョタクカイゴ</t>
    </rPh>
    <rPh sb="192" eb="194">
      <t>レイワ</t>
    </rPh>
    <rPh sb="195" eb="196">
      <t>ネン</t>
    </rPh>
    <rPh sb="197" eb="198">
      <t>ツキ</t>
    </rPh>
    <rPh sb="200" eb="201">
      <t>ヒ</t>
    </rPh>
    <rPh sb="204" eb="206">
      <t>ドリョク</t>
    </rPh>
    <rPh sb="206" eb="208">
      <t>ギム</t>
    </rPh>
    <phoneticPr fontId="1"/>
  </si>
  <si>
    <t>43.記録の整備</t>
    <phoneticPr fontId="1"/>
  </si>
  <si>
    <r>
      <t>(2) 利用者に対する指定看護小規模多機能型居宅介護の提供に関する次に掲げる記録を整備し、完結の日から２年間保存していますか。</t>
    </r>
    <r>
      <rPr>
        <sz val="9"/>
        <rFont val="ＭＳ 明朝"/>
        <family val="1"/>
        <charset val="128"/>
      </rPr>
      <t>（該当事項にチェックをしてください。）</t>
    </r>
    <rPh sb="4" eb="7">
      <t>リヨウシャ</t>
    </rPh>
    <rPh sb="8" eb="9">
      <t>タイ</t>
    </rPh>
    <rPh sb="11" eb="13">
      <t>シテイ</t>
    </rPh>
    <rPh sb="13" eb="15">
      <t>カンゴ</t>
    </rPh>
    <rPh sb="15" eb="26">
      <t>ショウキボタキノウガタキョタクカイゴ</t>
    </rPh>
    <rPh sb="27" eb="29">
      <t>テイキョウ</t>
    </rPh>
    <rPh sb="30" eb="31">
      <t>カン</t>
    </rPh>
    <rPh sb="33" eb="34">
      <t>ツギ</t>
    </rPh>
    <rPh sb="35" eb="36">
      <t>カカ</t>
    </rPh>
    <rPh sb="38" eb="40">
      <t>キロク</t>
    </rPh>
    <rPh sb="41" eb="43">
      <t>セイビ</t>
    </rPh>
    <rPh sb="45" eb="47">
      <t>カンケツ</t>
    </rPh>
    <rPh sb="48" eb="49">
      <t>ヒ</t>
    </rPh>
    <rPh sb="52" eb="54">
      <t>ネンカン</t>
    </rPh>
    <rPh sb="54" eb="56">
      <t>ホゾン</t>
    </rPh>
    <rPh sb="64" eb="66">
      <t>ガイトウ</t>
    </rPh>
    <rPh sb="66" eb="68">
      <t>ジコウ</t>
    </rPh>
    <phoneticPr fontId="1"/>
  </si>
  <si>
    <t>看護小規模多機能型居宅介護計画</t>
    <rPh sb="0" eb="2">
      <t>カンゴ</t>
    </rPh>
    <rPh sb="2" eb="13">
      <t>ショウキボタキノウガタキョタクカイゴ</t>
    </rPh>
    <rPh sb="13" eb="15">
      <t>ケイカク</t>
    </rPh>
    <phoneticPr fontId="1"/>
  </si>
  <si>
    <t>１.看護小規模多機能型居宅介護費の算定</t>
    <rPh sb="2" eb="4">
      <t>カンゴ</t>
    </rPh>
    <rPh sb="4" eb="7">
      <t>ショウキボ</t>
    </rPh>
    <rPh sb="7" eb="11">
      <t>タキノウガタ</t>
    </rPh>
    <rPh sb="11" eb="13">
      <t>キョタク</t>
    </rPh>
    <rPh sb="13" eb="15">
      <t>カイゴ</t>
    </rPh>
    <rPh sb="15" eb="16">
      <t>ヒ</t>
    </rPh>
    <rPh sb="17" eb="19">
      <t>サンテイ</t>
    </rPh>
    <phoneticPr fontId="1"/>
  </si>
  <si>
    <t>看護小規模多機能型居宅介護費を算定する場合は、同一建物に居住する者と居住しない者を確認して、登録している期間１月につきそれぞれの所定単位数を算定していますか。</t>
    <rPh sb="0" eb="2">
      <t>カンゴ</t>
    </rPh>
    <rPh sb="2" eb="5">
      <t>ショウキボ</t>
    </rPh>
    <rPh sb="5" eb="9">
      <t>タキノウガタ</t>
    </rPh>
    <rPh sb="9" eb="11">
      <t>キョタク</t>
    </rPh>
    <rPh sb="11" eb="13">
      <t>カイゴ</t>
    </rPh>
    <rPh sb="13" eb="14">
      <t>ヒ</t>
    </rPh>
    <rPh sb="15" eb="17">
      <t>サンテイ</t>
    </rPh>
    <rPh sb="19" eb="21">
      <t>バアイ</t>
    </rPh>
    <rPh sb="23" eb="25">
      <t>ドウイツ</t>
    </rPh>
    <rPh sb="25" eb="27">
      <t>タテモノ</t>
    </rPh>
    <rPh sb="28" eb="30">
      <t>キョジュウ</t>
    </rPh>
    <rPh sb="32" eb="33">
      <t>モノ</t>
    </rPh>
    <rPh sb="34" eb="36">
      <t>キョジュウ</t>
    </rPh>
    <rPh sb="39" eb="40">
      <t>モノ</t>
    </rPh>
    <rPh sb="41" eb="43">
      <t>カクニン</t>
    </rPh>
    <rPh sb="46" eb="48">
      <t>トウロク</t>
    </rPh>
    <rPh sb="52" eb="54">
      <t>キカン</t>
    </rPh>
    <rPh sb="55" eb="56">
      <t>ツキ</t>
    </rPh>
    <rPh sb="64" eb="66">
      <t>ショテイ</t>
    </rPh>
    <rPh sb="66" eb="69">
      <t>タンイスウ</t>
    </rPh>
    <rPh sb="70" eb="72">
      <t>サンテイ</t>
    </rPh>
    <phoneticPr fontId="1"/>
  </si>
  <si>
    <t>告示別表８
注１・注２
留意事項
第２の９(1)</t>
    <rPh sb="6" eb="7">
      <t>チュウ</t>
    </rPh>
    <rPh sb="12" eb="14">
      <t>リュウイ</t>
    </rPh>
    <rPh sb="14" eb="16">
      <t>ジコウ</t>
    </rPh>
    <rPh sb="17" eb="18">
      <t>ダイ</t>
    </rPh>
    <phoneticPr fontId="1"/>
  </si>
  <si>
    <r>
      <t>別に厚生労働大臣が定める基準を満たさない場合は、身体拘束廃止未実施減算として、所定単位数の</t>
    </r>
    <r>
      <rPr>
        <b/>
        <sz val="11"/>
        <rFont val="ＭＳ 明朝"/>
        <family val="1"/>
        <charset val="128"/>
      </rPr>
      <t>100分の1</t>
    </r>
    <r>
      <rPr>
        <sz val="11"/>
        <rFont val="ＭＳ 明朝"/>
        <family val="1"/>
        <charset val="128"/>
      </rPr>
      <t>に相当する単位数を所定単位数から減算していますか。</t>
    </r>
    <rPh sb="24" eb="28">
      <t>シンタイコウソク</t>
    </rPh>
    <rPh sb="28" eb="30">
      <t>ハイシ</t>
    </rPh>
    <rPh sb="30" eb="33">
      <t>ミジッシ</t>
    </rPh>
    <phoneticPr fontId="1"/>
  </si>
  <si>
    <r>
      <t>別に厚生労働大臣が定める基準を満たさない場合は、高齢者虐待防止措置未実施減算として、所定単位数の</t>
    </r>
    <r>
      <rPr>
        <b/>
        <sz val="11"/>
        <rFont val="ＭＳ 明朝"/>
        <family val="1"/>
        <charset val="128"/>
      </rPr>
      <t>100分の1</t>
    </r>
    <r>
      <rPr>
        <sz val="11"/>
        <rFont val="ＭＳ 明朝"/>
        <family val="1"/>
        <charset val="128"/>
      </rPr>
      <t>に相当する単位数を所定単位数から減算していますか。</t>
    </r>
    <phoneticPr fontId="1"/>
  </si>
  <si>
    <r>
      <t>別に厚生労働大臣が定める基準を満たさない場合は、業務継続計画未策定減算として、所定単位数の</t>
    </r>
    <r>
      <rPr>
        <b/>
        <sz val="11"/>
        <rFont val="ＭＳ 明朝"/>
        <family val="1"/>
        <charset val="128"/>
      </rPr>
      <t>100分の1</t>
    </r>
    <r>
      <rPr>
        <sz val="11"/>
        <rFont val="ＭＳ 明朝"/>
        <family val="1"/>
        <charset val="128"/>
      </rPr>
      <t>に相当する単位数を所定単位数から減算していますか。</t>
    </r>
    <rPh sb="0" eb="1">
      <t>ベツ</t>
    </rPh>
    <rPh sb="2" eb="6">
      <t>コウセイロウドウ</t>
    </rPh>
    <rPh sb="6" eb="8">
      <t>ダイジン</t>
    </rPh>
    <rPh sb="9" eb="10">
      <t>サダ</t>
    </rPh>
    <rPh sb="12" eb="14">
      <t>キジュン</t>
    </rPh>
    <rPh sb="15" eb="16">
      <t>ミ</t>
    </rPh>
    <rPh sb="20" eb="22">
      <t>バアイ</t>
    </rPh>
    <rPh sb="24" eb="33">
      <t>ギョウムケイゾクケイカクミサクテイ</t>
    </rPh>
    <rPh sb="33" eb="35">
      <t>ゲンサン</t>
    </rPh>
    <rPh sb="39" eb="41">
      <t>ショテイ</t>
    </rPh>
    <rPh sb="41" eb="44">
      <t>タンイスウ</t>
    </rPh>
    <rPh sb="48" eb="49">
      <t>ブン</t>
    </rPh>
    <rPh sb="52" eb="54">
      <t>ソウトウ</t>
    </rPh>
    <rPh sb="56" eb="59">
      <t>タンイスウ</t>
    </rPh>
    <rPh sb="60" eb="62">
      <t>ショテイ</t>
    </rPh>
    <rPh sb="62" eb="65">
      <t>タンイスウ</t>
    </rPh>
    <rPh sb="67" eb="69">
      <t>ゲンサン</t>
    </rPh>
    <phoneticPr fontId="1"/>
  </si>
  <si>
    <r>
      <t>指定看護小規模多機能型居宅介護事業所が提供する通いサービス、訪問サービス及び宿泊サービスの算定月における提供回数について、週平均１回に満たない場合又は登録者１人当たり平均回数が、週４回に満たない場合は、所定単位数の</t>
    </r>
    <r>
      <rPr>
        <b/>
        <sz val="11"/>
        <rFont val="ＭＳ 明朝"/>
        <family val="1"/>
        <charset val="128"/>
      </rPr>
      <t>100分の70</t>
    </r>
    <r>
      <rPr>
        <sz val="11"/>
        <rFont val="ＭＳ 明朝"/>
        <family val="1"/>
        <charset val="128"/>
      </rPr>
      <t>に相当する単位数を算定していますか。</t>
    </r>
    <rPh sb="2" eb="4">
      <t>カンゴ</t>
    </rPh>
    <rPh sb="61" eb="64">
      <t>シュウヘイキン</t>
    </rPh>
    <rPh sb="65" eb="66">
      <t>カイ</t>
    </rPh>
    <rPh sb="67" eb="68">
      <t>ミ</t>
    </rPh>
    <rPh sb="71" eb="73">
      <t>バアイ</t>
    </rPh>
    <rPh sb="73" eb="74">
      <t>マタ</t>
    </rPh>
    <phoneticPr fontId="1"/>
  </si>
  <si>
    <t>告示別表８
注７
留意事項
第２の９(6)</t>
    <rPh sb="9" eb="11">
      <t>リュウイ</t>
    </rPh>
    <rPh sb="11" eb="13">
      <t>ジコウ</t>
    </rPh>
    <rPh sb="14" eb="15">
      <t>ダイ</t>
    </rPh>
    <phoneticPr fontId="1"/>
  </si>
  <si>
    <r>
      <t>サテライト型指定看護小規模多機能型居宅介護事業所又は当該サテライト型指定看護小規模多機能型居宅介護の本体事業所において、訪問看護体制減算の届出をしている場合は、所定単位数の</t>
    </r>
    <r>
      <rPr>
        <b/>
        <sz val="11"/>
        <rFont val="ＭＳ 明朝"/>
        <family val="1"/>
        <charset val="128"/>
      </rPr>
      <t>100分の97</t>
    </r>
    <r>
      <rPr>
        <sz val="11"/>
        <rFont val="ＭＳ 明朝"/>
        <family val="1"/>
        <charset val="128"/>
      </rPr>
      <t>に相当する単位数を算定していますか。</t>
    </r>
    <rPh sb="5" eb="6">
      <t>ガタ</t>
    </rPh>
    <rPh sb="6" eb="8">
      <t>シテイ</t>
    </rPh>
    <rPh sb="24" eb="25">
      <t>マタ</t>
    </rPh>
    <rPh sb="26" eb="28">
      <t>トウガイ</t>
    </rPh>
    <rPh sb="33" eb="34">
      <t>ガタ</t>
    </rPh>
    <rPh sb="34" eb="36">
      <t>シテイ</t>
    </rPh>
    <rPh sb="36" eb="49">
      <t>カンゴショウキボタキノウガタキョタクカイゴ</t>
    </rPh>
    <rPh sb="50" eb="52">
      <t>ホンタイ</t>
    </rPh>
    <rPh sb="52" eb="55">
      <t>ジギョウショ</t>
    </rPh>
    <phoneticPr fontId="1"/>
  </si>
  <si>
    <r>
      <t>別に厚生労働大臣が定める基準に適合しているものとして、電子情報処理組織を使用する方法により、区市町村長に対し、老健局長が定める様式による届出を行った指定看護小規模多機能型居宅介護事業所については、要介護１、要介護２又は要介護３である者については１月につき</t>
    </r>
    <r>
      <rPr>
        <b/>
        <sz val="11"/>
        <rFont val="ＭＳ 明朝"/>
        <family val="1"/>
        <charset val="128"/>
      </rPr>
      <t>925単位</t>
    </r>
    <r>
      <rPr>
        <sz val="11"/>
        <rFont val="ＭＳ 明朝"/>
        <family val="1"/>
        <charset val="128"/>
      </rPr>
      <t>を、要介護４である者については１月につき</t>
    </r>
    <r>
      <rPr>
        <b/>
        <sz val="11"/>
        <rFont val="ＭＳ 明朝"/>
        <family val="1"/>
        <charset val="128"/>
      </rPr>
      <t>1,850単位</t>
    </r>
    <r>
      <rPr>
        <sz val="11"/>
        <rFont val="ＭＳ 明朝"/>
        <family val="1"/>
        <charset val="128"/>
      </rPr>
      <t>を、要介護５である者はについては１月につき</t>
    </r>
    <r>
      <rPr>
        <b/>
        <sz val="11"/>
        <rFont val="ＭＳ 明朝"/>
        <family val="1"/>
        <charset val="128"/>
      </rPr>
      <t>2,914単位</t>
    </r>
    <r>
      <rPr>
        <sz val="11"/>
        <rFont val="ＭＳ 明朝"/>
        <family val="1"/>
        <charset val="128"/>
      </rPr>
      <t>を所定単位数から減算していますか。</t>
    </r>
    <rPh sb="46" eb="47">
      <t>ク</t>
    </rPh>
    <rPh sb="76" eb="78">
      <t>カンゴ</t>
    </rPh>
    <rPh sb="98" eb="101">
      <t>ヨウカイゴ</t>
    </rPh>
    <rPh sb="103" eb="106">
      <t>ヨウカイゴ</t>
    </rPh>
    <rPh sb="107" eb="108">
      <t>マタ</t>
    </rPh>
    <rPh sb="109" eb="112">
      <t>ヨウカイゴ</t>
    </rPh>
    <rPh sb="116" eb="117">
      <t>モノ</t>
    </rPh>
    <rPh sb="123" eb="124">
      <t>ツキ</t>
    </rPh>
    <rPh sb="130" eb="132">
      <t>タンイ</t>
    </rPh>
    <rPh sb="134" eb="137">
      <t>ヨウカイゴ</t>
    </rPh>
    <rPh sb="141" eb="142">
      <t>モノ</t>
    </rPh>
    <rPh sb="148" eb="149">
      <t>ツキ</t>
    </rPh>
    <rPh sb="157" eb="159">
      <t>タンイ</t>
    </rPh>
    <rPh sb="161" eb="164">
      <t>ヨウカイゴ</t>
    </rPh>
    <rPh sb="168" eb="169">
      <t>モノ</t>
    </rPh>
    <rPh sb="176" eb="177">
      <t>ツキ</t>
    </rPh>
    <rPh sb="185" eb="187">
      <t>タンイ</t>
    </rPh>
    <rPh sb="188" eb="193">
      <t>ショテイタンイスウ</t>
    </rPh>
    <rPh sb="195" eb="197">
      <t>ゲンサン</t>
    </rPh>
    <phoneticPr fontId="1"/>
  </si>
  <si>
    <t>登録者が一の指定看護小規模多機能型居宅介護事業所において、指定看護小規模多機能型居宅介護を受けている間は、他の指定看護小規模多機能型居宅介護事業所が指定看護小規模多機能型居宅介護を行った場合に、看護小規模多機能型居宅介護費は算定していませんか。</t>
    <rPh sb="8" eb="10">
      <t>カンゴ</t>
    </rPh>
    <rPh sb="31" eb="33">
      <t>カンゴ</t>
    </rPh>
    <rPh sb="57" eb="59">
      <t>カンゴ</t>
    </rPh>
    <rPh sb="74" eb="76">
      <t>シテイ</t>
    </rPh>
    <rPh sb="76" eb="78">
      <t>カンゴ</t>
    </rPh>
    <rPh sb="97" eb="99">
      <t>カンゴ</t>
    </rPh>
    <phoneticPr fontId="1"/>
  </si>
  <si>
    <t xml:space="preserve">告示別表８
注１３
</t>
    <phoneticPr fontId="1"/>
  </si>
  <si>
    <r>
      <t>指定看護小規模多機能型居宅介護を利用しようとする者の主治の医師が、当該者が末期の悪性腫瘍その他別に厚生労働大臣が定める疾病等により訪問看護を行う必要がある旨の指示を行った場合は、要介護状態区分が要介護１、要介護２又は要介護３である者については１月につき</t>
    </r>
    <r>
      <rPr>
        <b/>
        <sz val="11"/>
        <rFont val="ＭＳ 明朝"/>
        <family val="1"/>
        <charset val="128"/>
      </rPr>
      <t>925単位</t>
    </r>
    <r>
      <rPr>
        <sz val="11"/>
        <rFont val="ＭＳ 明朝"/>
        <family val="1"/>
        <charset val="128"/>
      </rPr>
      <t>を、要介護４である者については１月につき</t>
    </r>
    <r>
      <rPr>
        <b/>
        <sz val="11"/>
        <rFont val="ＭＳ 明朝"/>
        <family val="1"/>
        <charset val="128"/>
      </rPr>
      <t>1,850単位</t>
    </r>
    <r>
      <rPr>
        <sz val="11"/>
        <rFont val="ＭＳ 明朝"/>
        <family val="1"/>
        <charset val="128"/>
      </rPr>
      <t>を、要介護５である者については１月につき</t>
    </r>
    <r>
      <rPr>
        <b/>
        <sz val="11"/>
        <rFont val="ＭＳ 明朝"/>
        <family val="1"/>
        <charset val="128"/>
      </rPr>
      <t>2,914</t>
    </r>
    <r>
      <rPr>
        <sz val="11"/>
        <rFont val="ＭＳ 明朝"/>
        <family val="1"/>
        <charset val="128"/>
      </rPr>
      <t>単位を所定単位数から減算する。</t>
    </r>
    <phoneticPr fontId="1"/>
  </si>
  <si>
    <r>
      <t>指定看護小規模多機能型居宅介護を利用しようとする者の主治の医師（介護老人保健施設及び介護医療院の医師を除く。）が、当該者が急性増悪等により一時的に頻回の訪問看護を行う必要がある旨の特別の指示を行った場合は、当該指示の日数に、要介護状態区分が要介護１、要介護２又は要介護３である者については１日につき</t>
    </r>
    <r>
      <rPr>
        <b/>
        <sz val="11"/>
        <rFont val="ＭＳ 明朝"/>
        <family val="1"/>
        <charset val="128"/>
      </rPr>
      <t>30単位</t>
    </r>
    <r>
      <rPr>
        <sz val="11"/>
        <rFont val="ＭＳ 明朝"/>
        <family val="1"/>
        <charset val="128"/>
      </rPr>
      <t>を、要介護４である者については１日につき</t>
    </r>
    <r>
      <rPr>
        <b/>
        <sz val="11"/>
        <rFont val="ＭＳ 明朝"/>
        <family val="1"/>
        <charset val="128"/>
      </rPr>
      <t>60単位</t>
    </r>
    <r>
      <rPr>
        <sz val="11"/>
        <rFont val="ＭＳ 明朝"/>
        <family val="1"/>
        <charset val="128"/>
      </rPr>
      <t>を、要介護５である者については１日につき</t>
    </r>
    <r>
      <rPr>
        <b/>
        <sz val="11"/>
        <rFont val="ＭＳ 明朝"/>
        <family val="1"/>
        <charset val="128"/>
      </rPr>
      <t>95単位</t>
    </r>
    <r>
      <rPr>
        <sz val="11"/>
        <rFont val="ＭＳ 明朝"/>
        <family val="1"/>
        <charset val="128"/>
      </rPr>
      <t>を乗じて得た単位数を所定単位数から減算する。</t>
    </r>
    <phoneticPr fontId="1"/>
  </si>
  <si>
    <t>指定看護小規模多機能居宅介護支援事業所に登録した日から起算して30日以内の期間については、初期加算として、１日につき30単位を加算していますか。30日を超える病院又は診療所への入院後に指定看護小規模多機能型居宅介護の利用を再び開始した場合も、同様です。</t>
    <rPh sb="2" eb="4">
      <t>カンゴ</t>
    </rPh>
    <rPh sb="45" eb="47">
      <t>ショキ</t>
    </rPh>
    <rPh sb="47" eb="49">
      <t>カサン</t>
    </rPh>
    <rPh sb="74" eb="75">
      <t>ニチ</t>
    </rPh>
    <rPh sb="76" eb="77">
      <t>コ</t>
    </rPh>
    <rPh sb="79" eb="81">
      <t>ビョウイン</t>
    </rPh>
    <rPh sb="81" eb="82">
      <t>マタ</t>
    </rPh>
    <rPh sb="83" eb="86">
      <t>シンリョウジョ</t>
    </rPh>
    <rPh sb="88" eb="90">
      <t>ニュウイン</t>
    </rPh>
    <rPh sb="90" eb="91">
      <t>ゴ</t>
    </rPh>
    <rPh sb="92" eb="94">
      <t>シテイ</t>
    </rPh>
    <rPh sb="94" eb="96">
      <t>カンゴ</t>
    </rPh>
    <phoneticPr fontId="1"/>
  </si>
  <si>
    <t>告示別表８ニ
留意事項
第２の９(15)</t>
    <rPh sb="7" eb="9">
      <t>リュウイ</t>
    </rPh>
    <rPh sb="9" eb="11">
      <t>ジコウ</t>
    </rPh>
    <rPh sb="12" eb="13">
      <t>ダイ</t>
    </rPh>
    <phoneticPr fontId="1"/>
  </si>
  <si>
    <r>
      <t>認知症加算（Ⅰ）　</t>
    </r>
    <r>
      <rPr>
        <b/>
        <sz val="11"/>
        <rFont val="ＭＳ 明朝"/>
        <family val="1"/>
        <charset val="128"/>
      </rPr>
      <t>920単位</t>
    </r>
    <phoneticPr fontId="1"/>
  </si>
  <si>
    <r>
      <t xml:space="preserve">認知症加算（Ⅱ） </t>
    </r>
    <r>
      <rPr>
        <b/>
        <sz val="11"/>
        <rFont val="ＭＳ 明朝"/>
        <family val="1"/>
        <charset val="128"/>
      </rPr>
      <t xml:space="preserve"> 890単位</t>
    </r>
    <phoneticPr fontId="1"/>
  </si>
  <si>
    <r>
      <t>認知症加算（Ⅲ）　</t>
    </r>
    <r>
      <rPr>
        <b/>
        <sz val="11"/>
        <rFont val="ＭＳ 明朝"/>
        <family val="1"/>
        <charset val="128"/>
      </rPr>
      <t>760単位</t>
    </r>
    <rPh sb="0" eb="3">
      <t>ニンチショウ</t>
    </rPh>
    <rPh sb="3" eb="5">
      <t>カサン</t>
    </rPh>
    <rPh sb="12" eb="14">
      <t>タンイ</t>
    </rPh>
    <phoneticPr fontId="1"/>
  </si>
  <si>
    <r>
      <t>認知症加算（Ⅳ）　</t>
    </r>
    <r>
      <rPr>
        <b/>
        <sz val="11"/>
        <rFont val="ＭＳ 明朝"/>
        <family val="1"/>
        <charset val="128"/>
      </rPr>
      <t>460単位</t>
    </r>
    <rPh sb="0" eb="3">
      <t>ニンチショウ</t>
    </rPh>
    <rPh sb="3" eb="5">
      <t>カサン</t>
    </rPh>
    <rPh sb="12" eb="14">
      <t>タンイ</t>
    </rPh>
    <phoneticPr fontId="1"/>
  </si>
  <si>
    <t>告示別表８ホ
留意事項
第２の９(16)</t>
    <phoneticPr fontId="1"/>
  </si>
  <si>
    <t>告示別表８ヘ
留意事項
第２の９(17)</t>
    <phoneticPr fontId="1"/>
  </si>
  <si>
    <r>
      <t>次に掲げるいずれの基準にも適合しているものとして区市町村長に届け出て、低栄養状態にある利用者又はそのおそれのある利用者に対して、栄養改善サービスを行った場合は、栄養改善加算として、３月以内の期間に限り１月に２回を限度として１回につき</t>
    </r>
    <r>
      <rPr>
        <b/>
        <sz val="11"/>
        <rFont val="ＭＳ 明朝"/>
        <family val="1"/>
        <charset val="128"/>
      </rPr>
      <t>200単位</t>
    </r>
    <r>
      <rPr>
        <sz val="11"/>
        <rFont val="ＭＳ 明朝"/>
        <family val="1"/>
        <charset val="128"/>
      </rPr>
      <t xml:space="preserve">を加算していますか。ただし、栄養改善サービスの開始から３月ごとの利用者の栄養状態の評価の結果、低栄養状態が改善せず、栄養改善サービスを引き続き行うことが必要と認められる利用者については、引き続き算定することができます。
</t>
    </r>
    <rPh sb="24" eb="25">
      <t>ク</t>
    </rPh>
    <rPh sb="119" eb="121">
      <t>タンイ</t>
    </rPh>
    <phoneticPr fontId="1"/>
  </si>
  <si>
    <t>別に厚生労働大臣の定める基準に適合する指定看護小規模多機能型居宅介護事業所の従業者が、利用開始時及び利用中６月ごとに利用者の口腔の健康状態のスクリーニング及び栄養状態のスクリーニングを行った場合に、１回につき次に掲げる所定単位数を加算していますか。ただし、次に掲げるいずれかの加算を算定している場合においては、次に掲げるその他の加算は算定せず、当該利用者について、当該事業所以外で既に口腔・栄養スクリーニング加算を算定している場合にあっては算定しません。</t>
    <rPh sb="0" eb="1">
      <t>ベツ</t>
    </rPh>
    <rPh sb="19" eb="21">
      <t>シテイ</t>
    </rPh>
    <rPh sb="21" eb="23">
      <t>カンゴ</t>
    </rPh>
    <rPh sb="43" eb="45">
      <t>リヨウ</t>
    </rPh>
    <rPh sb="45" eb="47">
      <t>カイシ</t>
    </rPh>
    <rPh sb="47" eb="48">
      <t>ジ</t>
    </rPh>
    <rPh sb="48" eb="49">
      <t>オヨ</t>
    </rPh>
    <rPh sb="50" eb="53">
      <t>リヨウチュウ</t>
    </rPh>
    <rPh sb="54" eb="55">
      <t>ツキ</t>
    </rPh>
    <rPh sb="58" eb="61">
      <t>リヨウシャ</t>
    </rPh>
    <rPh sb="95" eb="97">
      <t>バアイ</t>
    </rPh>
    <rPh sb="100" eb="101">
      <t>カイ</t>
    </rPh>
    <rPh sb="104" eb="105">
      <t>ツギ</t>
    </rPh>
    <rPh sb="106" eb="107">
      <t>カカ</t>
    </rPh>
    <rPh sb="109" eb="114">
      <t>ショテイタンイスウ</t>
    </rPh>
    <rPh sb="115" eb="117">
      <t>カサン</t>
    </rPh>
    <rPh sb="128" eb="129">
      <t>ツギ</t>
    </rPh>
    <rPh sb="130" eb="131">
      <t>カカ</t>
    </rPh>
    <rPh sb="138" eb="140">
      <t>カサン</t>
    </rPh>
    <rPh sb="141" eb="143">
      <t>サンテイ</t>
    </rPh>
    <rPh sb="147" eb="149">
      <t>バアイ</t>
    </rPh>
    <rPh sb="155" eb="156">
      <t>ツギ</t>
    </rPh>
    <rPh sb="157" eb="158">
      <t>カカ</t>
    </rPh>
    <rPh sb="162" eb="163">
      <t>タ</t>
    </rPh>
    <rPh sb="164" eb="166">
      <t>カサン</t>
    </rPh>
    <rPh sb="167" eb="169">
      <t>サンテイ</t>
    </rPh>
    <rPh sb="172" eb="174">
      <t>トウガイ</t>
    </rPh>
    <rPh sb="174" eb="177">
      <t>リヨウシャ</t>
    </rPh>
    <rPh sb="182" eb="184">
      <t>トウガイ</t>
    </rPh>
    <rPh sb="184" eb="186">
      <t>ジギョウ</t>
    </rPh>
    <rPh sb="186" eb="187">
      <t>ショ</t>
    </rPh>
    <rPh sb="187" eb="189">
      <t>イガイ</t>
    </rPh>
    <rPh sb="190" eb="191">
      <t>スデ</t>
    </rPh>
    <rPh sb="207" eb="209">
      <t>サンテイ</t>
    </rPh>
    <rPh sb="213" eb="215">
      <t>バアイ</t>
    </rPh>
    <rPh sb="220" eb="222">
      <t>サンテイ</t>
    </rPh>
    <phoneticPr fontId="1"/>
  </si>
  <si>
    <r>
      <t>(1)口腔・栄養スクリーニング加算（Ⅰ）　</t>
    </r>
    <r>
      <rPr>
        <b/>
        <sz val="11"/>
        <rFont val="ＭＳ 明朝"/>
        <family val="1"/>
        <charset val="128"/>
      </rPr>
      <t>20単位</t>
    </r>
    <rPh sb="3" eb="5">
      <t>コウクウ</t>
    </rPh>
    <rPh sb="6" eb="8">
      <t>エイヨウ</t>
    </rPh>
    <rPh sb="15" eb="17">
      <t>カサン</t>
    </rPh>
    <rPh sb="23" eb="25">
      <t>タンイ</t>
    </rPh>
    <phoneticPr fontId="1"/>
  </si>
  <si>
    <r>
      <t>(2)口腔・栄養スクリーニング加算（Ⅱ）　</t>
    </r>
    <r>
      <rPr>
        <b/>
        <sz val="11"/>
        <rFont val="ＭＳ 明朝"/>
        <family val="1"/>
        <charset val="128"/>
      </rPr>
      <t>5単位</t>
    </r>
    <phoneticPr fontId="1"/>
  </si>
  <si>
    <r>
      <t>(1)口腔機能向上加算（Ⅰ）　</t>
    </r>
    <r>
      <rPr>
        <b/>
        <sz val="11"/>
        <rFont val="ＭＳ 明朝"/>
        <family val="1"/>
        <charset val="128"/>
      </rPr>
      <t>150単位</t>
    </r>
    <r>
      <rPr>
        <sz val="11"/>
        <rFont val="ＭＳ 明朝"/>
        <family val="1"/>
        <charset val="128"/>
      </rPr>
      <t xml:space="preserve">
</t>
    </r>
    <rPh sb="3" eb="5">
      <t>コウクウ</t>
    </rPh>
    <rPh sb="18" eb="20">
      <t>タンイ</t>
    </rPh>
    <phoneticPr fontId="1"/>
  </si>
  <si>
    <r>
      <t>(2)口腔機能向上加算（Ⅱ）　</t>
    </r>
    <r>
      <rPr>
        <b/>
        <sz val="11"/>
        <rFont val="ＭＳ 明朝"/>
        <family val="1"/>
        <charset val="128"/>
      </rPr>
      <t>160単位</t>
    </r>
    <phoneticPr fontId="1"/>
  </si>
  <si>
    <r>
      <t>病院、診療所、介護老人保健施設又は介護医療院に入院中又は入所中の者が退院又は退所するに当たり、指定看護小規模多機能型居宅介護事業所の保健師、看護師又は理学療法士、作業療法士若しくは言語聴覚士が退院時共同指導を行った後、当該者の退院又は退所後、当該者に対する初回の訪問看護サービス（利用者の居宅を訪問して行う指定地域密着型サービス基準第１７７条第１０号に規定する看護サービス（以下「看護サービス」という。）をいう。以下同じ。）を行った場合に、当該退院又は退所につき１回（特別な管理を必要とする利用者（別に厚生労働大臣が定める状態にあるものをいう。以下同じ。）については２回）に限り、</t>
    </r>
    <r>
      <rPr>
        <b/>
        <sz val="11"/>
        <rFont val="ＭＳ 明朝"/>
        <family val="1"/>
        <charset val="128"/>
      </rPr>
      <t>600単位</t>
    </r>
    <r>
      <rPr>
        <sz val="11"/>
        <rFont val="ＭＳ 明朝"/>
        <family val="1"/>
        <charset val="128"/>
      </rPr>
      <t>を加算していますか。</t>
    </r>
    <rPh sb="293" eb="295">
      <t>タンイ</t>
    </rPh>
    <phoneticPr fontId="1"/>
  </si>
  <si>
    <r>
      <t>別に厚生労働大臣が定める基準に適合しているものとして、電子情報処理組織を使用する方法により、区市町村長に対し、老健局長が定める様式による届出を行った指定看護小規模多機能型居宅介護事業所が、利用者の同意を得て、利用者又はその家族等に対して当該基準により２４時間連絡できる体制にあって、かつ、計画的に訪問することとなっていない緊急時における訪問及び計画的に宿泊することとなっていない緊急時における宿泊を必要に応じて行う体制にある場合（訪問については、訪問看護サービスを行う場合に限る。）には、１月につき</t>
    </r>
    <r>
      <rPr>
        <b/>
        <sz val="11"/>
        <rFont val="ＭＳ 明朝"/>
        <family val="1"/>
        <charset val="128"/>
      </rPr>
      <t>774単位</t>
    </r>
    <r>
      <rPr>
        <sz val="11"/>
        <rFont val="ＭＳ 明朝"/>
        <family val="1"/>
        <charset val="128"/>
      </rPr>
      <t>を加算していますか。</t>
    </r>
    <rPh sb="46" eb="47">
      <t>ク</t>
    </rPh>
    <rPh sb="252" eb="254">
      <t>タンイ</t>
    </rPh>
    <phoneticPr fontId="1"/>
  </si>
  <si>
    <r>
      <t>(1)特別管理加算（Ⅰ）　</t>
    </r>
    <r>
      <rPr>
        <b/>
        <sz val="11"/>
        <rFont val="ＭＳ 明朝"/>
        <family val="1"/>
        <charset val="128"/>
      </rPr>
      <t>500単位</t>
    </r>
    <r>
      <rPr>
        <sz val="11"/>
        <rFont val="ＭＳ 明朝"/>
        <family val="1"/>
        <charset val="128"/>
      </rPr>
      <t xml:space="preserve">
</t>
    </r>
    <rPh sb="3" eb="5">
      <t>トクベツ</t>
    </rPh>
    <rPh sb="5" eb="7">
      <t>カンリ</t>
    </rPh>
    <rPh sb="7" eb="9">
      <t>カサン</t>
    </rPh>
    <rPh sb="16" eb="18">
      <t>タンイ</t>
    </rPh>
    <phoneticPr fontId="1"/>
  </si>
  <si>
    <r>
      <t>(2)特別管理加算（Ⅱ）　</t>
    </r>
    <r>
      <rPr>
        <b/>
        <sz val="11"/>
        <rFont val="ＭＳ 明朝"/>
        <family val="1"/>
        <charset val="128"/>
      </rPr>
      <t>250単位</t>
    </r>
    <r>
      <rPr>
        <sz val="11"/>
        <rFont val="ＭＳ 明朝"/>
        <family val="1"/>
        <charset val="128"/>
      </rPr>
      <t xml:space="preserve">
</t>
    </r>
    <phoneticPr fontId="1"/>
  </si>
  <si>
    <r>
      <t>(2)特定行為研修を修了した看護師が計画的な管理を行った場合（診療報酬の算定方法（平成２０年厚生労働省告示第５９号）別表第一医科診療報酬点数表（以下「医科診療報酬点数表」という。）の区分番号Ｃ００７の注３に規定する手順書加算を算定する利用者に対して行った場合に限る。）　</t>
    </r>
    <r>
      <rPr>
        <b/>
        <sz val="11"/>
        <rFont val="ＭＳ 明朝"/>
        <family val="1"/>
        <charset val="128"/>
      </rPr>
      <t>250単位</t>
    </r>
    <phoneticPr fontId="1"/>
  </si>
  <si>
    <r>
      <t>(1)緩和ケア、褥瘡ケア又は人工肛門ケア及び人工膀胱ケアに係る専門の研修を受けた看護師が計画的な管理を行った場合（悪性腫瘍の鎮痛療法若しくは化学療法を行っている利用者、真皮を越える褥瘡の状態にある利用者（重点的な褥瘡管理を行う必要が認められる利用者（在宅での療養を行っているものに限る。）にあっては真皮までの状態の利用者）又は人工肛門若しくは人工膀胱を造設している者で管理が困難な利用者に行った場合に限る。）　</t>
    </r>
    <r>
      <rPr>
        <b/>
        <sz val="11"/>
        <rFont val="ＭＳ 明朝"/>
        <family val="1"/>
        <charset val="128"/>
      </rPr>
      <t>250単位</t>
    </r>
    <phoneticPr fontId="1"/>
  </si>
  <si>
    <r>
      <t>在宅又は指定看護小規模多機能型居宅介護事業所で死亡した利用者に対して、別に厚生労働大臣が定める基準に適合しているものとして、電子情報処理組織を使用する方法により、区市町村長に対し、老健局長が定める様式による届出を行った指定看護小規模多機能型居宅介護事業所が、その死亡日及び死亡日前14日以内に２日（死亡日及び死亡日前１４日以内に当該利用者（末期の悪性腫瘍その他別に厚生労働大臣が定める状態にあるものに限る。）に訪問看護を行っている場合にあっては、１日）以上ターミナルケアを行った場合（ターミナルケアを行った後、24時間以内に在宅又は指定看護小規模多機能型居宅介護事業所以外の場所で死亡した場合を含む。）は、当該利用者の死亡月につき</t>
    </r>
    <r>
      <rPr>
        <b/>
        <sz val="11"/>
        <rFont val="ＭＳ 明朝"/>
        <family val="1"/>
        <charset val="128"/>
      </rPr>
      <t>2500単位</t>
    </r>
    <r>
      <rPr>
        <sz val="11"/>
        <rFont val="ＭＳ 明朝"/>
        <family val="1"/>
        <charset val="128"/>
      </rPr>
      <t>を加算していますか。</t>
    </r>
    <rPh sb="81" eb="82">
      <t>ク</t>
    </rPh>
    <rPh sb="319" eb="321">
      <t>タンイ</t>
    </rPh>
    <phoneticPr fontId="1"/>
  </si>
  <si>
    <r>
      <t>(1)看護体制強化加算（Ⅰ）　</t>
    </r>
    <r>
      <rPr>
        <b/>
        <sz val="11"/>
        <rFont val="ＭＳ 明朝"/>
        <family val="1"/>
        <charset val="128"/>
      </rPr>
      <t>3000単位</t>
    </r>
    <r>
      <rPr>
        <sz val="11"/>
        <rFont val="ＭＳ 明朝"/>
        <family val="1"/>
        <charset val="128"/>
      </rPr>
      <t xml:space="preserve">
</t>
    </r>
    <phoneticPr fontId="1"/>
  </si>
  <si>
    <r>
      <t>(2)看護体制強化加算（Ⅱ）　</t>
    </r>
    <r>
      <rPr>
        <b/>
        <sz val="11"/>
        <rFont val="ＭＳ 明朝"/>
        <family val="1"/>
        <charset val="128"/>
      </rPr>
      <t>2500単位</t>
    </r>
    <phoneticPr fontId="1"/>
  </si>
  <si>
    <r>
      <t>別に厚生労働大臣が定める基準に適合しているものとして、電子情報処理組織を使用する方法により、区市町村長に対し、老健局長が定める様式による届出を行った指定看護小規模多機能型居宅介護事業所が、登録者の居宅における生活を継続するための指定看護小規模多機能型居宅介護の提供体制を強化した場合は、訪問体制強化加算として、１月につき</t>
    </r>
    <r>
      <rPr>
        <b/>
        <sz val="11"/>
        <rFont val="ＭＳ 明朝"/>
        <family val="1"/>
        <charset val="128"/>
      </rPr>
      <t>1,000単位</t>
    </r>
    <r>
      <rPr>
        <sz val="11"/>
        <rFont val="ＭＳ 明朝"/>
        <family val="1"/>
        <charset val="128"/>
      </rPr>
      <t>を加算していますか。</t>
    </r>
    <rPh sb="0" eb="1">
      <t>ベツ</t>
    </rPh>
    <rPh sb="2" eb="8">
      <t>コウセイロウドウダイジン</t>
    </rPh>
    <rPh sb="9" eb="10">
      <t>サダ</t>
    </rPh>
    <rPh sb="12" eb="14">
      <t>キジュン</t>
    </rPh>
    <rPh sb="15" eb="17">
      <t>テキゴウ</t>
    </rPh>
    <rPh sb="27" eb="35">
      <t>デンシジョウホウショリソシキ</t>
    </rPh>
    <rPh sb="36" eb="38">
      <t>シヨウ</t>
    </rPh>
    <rPh sb="40" eb="42">
      <t>ホウホウ</t>
    </rPh>
    <rPh sb="46" eb="47">
      <t>ク</t>
    </rPh>
    <rPh sb="50" eb="51">
      <t>チョウ</t>
    </rPh>
    <rPh sb="52" eb="53">
      <t>タイ</t>
    </rPh>
    <rPh sb="55" eb="59">
      <t>ロウケンキョクチョウ</t>
    </rPh>
    <rPh sb="60" eb="61">
      <t>サダ</t>
    </rPh>
    <rPh sb="63" eb="65">
      <t>ヨウシキ</t>
    </rPh>
    <rPh sb="68" eb="70">
      <t>トドケデ</t>
    </rPh>
    <rPh sb="71" eb="72">
      <t>オコナ</t>
    </rPh>
    <rPh sb="94" eb="97">
      <t>トウロクシャ</t>
    </rPh>
    <rPh sb="98" eb="100">
      <t>キョタク</t>
    </rPh>
    <rPh sb="104" eb="106">
      <t>セイカツ</t>
    </rPh>
    <rPh sb="107" eb="109">
      <t>ケイゾク</t>
    </rPh>
    <rPh sb="130" eb="132">
      <t>テイキョウ</t>
    </rPh>
    <rPh sb="132" eb="134">
      <t>タイセイ</t>
    </rPh>
    <rPh sb="135" eb="137">
      <t>キョウカ</t>
    </rPh>
    <rPh sb="139" eb="141">
      <t>バアイ</t>
    </rPh>
    <rPh sb="143" eb="145">
      <t>ホウモン</t>
    </rPh>
    <rPh sb="145" eb="147">
      <t>タイセイ</t>
    </rPh>
    <rPh sb="147" eb="149">
      <t>キョウカ</t>
    </rPh>
    <rPh sb="149" eb="151">
      <t>カサン</t>
    </rPh>
    <rPh sb="156" eb="157">
      <t>ツキ</t>
    </rPh>
    <rPh sb="165" eb="167">
      <t>タンイ</t>
    </rPh>
    <rPh sb="168" eb="170">
      <t>カサン</t>
    </rPh>
    <phoneticPr fontId="1"/>
  </si>
  <si>
    <r>
      <t>総合マネジメント体制強化加算（Ⅱ）　</t>
    </r>
    <r>
      <rPr>
        <b/>
        <sz val="11"/>
        <rFont val="ＭＳ 明朝"/>
        <family val="1"/>
        <charset val="128"/>
      </rPr>
      <t>800単位</t>
    </r>
    <rPh sb="0" eb="2">
      <t>ソウゴウ</t>
    </rPh>
    <rPh sb="8" eb="10">
      <t>タイセイ</t>
    </rPh>
    <rPh sb="10" eb="14">
      <t>キョウカカサン</t>
    </rPh>
    <rPh sb="21" eb="23">
      <t>タンイ</t>
    </rPh>
    <phoneticPr fontId="1"/>
  </si>
  <si>
    <t>別に厚生労働大臣が定める基準に適合しているものとして、電子情報処理組織を使用する方法により、区市町村長に対し、老健局長が定める様式による届出を行った指定看護小規模多機能型居宅介護事業所が、利用者に対し、指定看護小規模多機能型居宅介護を行った場合は、当該基準に掲げる区分に従い、１月につき所定単位数を加算していますか。ただし、次に掲げるいずれかの加算を算定している場合においては、次に掲げるその他の加算は算定しません。</t>
    <rPh sb="27" eb="29">
      <t>デンシ</t>
    </rPh>
    <rPh sb="29" eb="31">
      <t>ジョウホウ</t>
    </rPh>
    <rPh sb="31" eb="33">
      <t>ショリ</t>
    </rPh>
    <rPh sb="33" eb="35">
      <t>ソシキ</t>
    </rPh>
    <rPh sb="36" eb="38">
      <t>シヨウ</t>
    </rPh>
    <rPh sb="40" eb="42">
      <t>ホウホウ</t>
    </rPh>
    <rPh sb="46" eb="47">
      <t>ク</t>
    </rPh>
    <rPh sb="52" eb="53">
      <t>タイ</t>
    </rPh>
    <rPh sb="55" eb="57">
      <t>ロウケン</t>
    </rPh>
    <rPh sb="57" eb="59">
      <t>キョクチョウ</t>
    </rPh>
    <rPh sb="60" eb="61">
      <t>サダ</t>
    </rPh>
    <rPh sb="63" eb="65">
      <t>ヨウシキ</t>
    </rPh>
    <rPh sb="68" eb="70">
      <t>トドケデ</t>
    </rPh>
    <rPh sb="71" eb="72">
      <t>オコナ</t>
    </rPh>
    <rPh sb="74" eb="76">
      <t>シテイ</t>
    </rPh>
    <rPh sb="76" eb="78">
      <t>カンゴ</t>
    </rPh>
    <rPh sb="78" eb="84">
      <t>ショウキボタキノウ</t>
    </rPh>
    <rPh sb="84" eb="85">
      <t>ガタ</t>
    </rPh>
    <rPh sb="85" eb="89">
      <t>キョタクカイゴ</t>
    </rPh>
    <rPh sb="94" eb="97">
      <t>リヨウシャ</t>
    </rPh>
    <rPh sb="98" eb="99">
      <t>タイ</t>
    </rPh>
    <rPh sb="108" eb="116">
      <t>タキノウガタキョタクカイゴ</t>
    </rPh>
    <rPh sb="117" eb="118">
      <t>オコナ</t>
    </rPh>
    <rPh sb="120" eb="122">
      <t>バアイ</t>
    </rPh>
    <rPh sb="124" eb="126">
      <t>トウガイ</t>
    </rPh>
    <rPh sb="126" eb="128">
      <t>キジュン</t>
    </rPh>
    <rPh sb="129" eb="130">
      <t>カカ</t>
    </rPh>
    <rPh sb="132" eb="134">
      <t>クブン</t>
    </rPh>
    <rPh sb="135" eb="136">
      <t>シタガ</t>
    </rPh>
    <rPh sb="139" eb="140">
      <t>ツキ</t>
    </rPh>
    <rPh sb="143" eb="145">
      <t>ショテイ</t>
    </rPh>
    <rPh sb="145" eb="148">
      <t>タンイスウ</t>
    </rPh>
    <rPh sb="149" eb="151">
      <t>カサン</t>
    </rPh>
    <rPh sb="162" eb="163">
      <t>ツギ</t>
    </rPh>
    <rPh sb="164" eb="165">
      <t>カカ</t>
    </rPh>
    <rPh sb="172" eb="174">
      <t>カサン</t>
    </rPh>
    <rPh sb="175" eb="177">
      <t>サンテイ</t>
    </rPh>
    <rPh sb="181" eb="183">
      <t>バアイ</t>
    </rPh>
    <rPh sb="189" eb="190">
      <t>ツギ</t>
    </rPh>
    <rPh sb="191" eb="192">
      <t>カカ</t>
    </rPh>
    <rPh sb="196" eb="197">
      <t>タ</t>
    </rPh>
    <rPh sb="198" eb="200">
      <t>カサン</t>
    </rPh>
    <rPh sb="201" eb="203">
      <t>サンテイ</t>
    </rPh>
    <phoneticPr fontId="1"/>
  </si>
  <si>
    <r>
      <t>総合マネジメント体制強化加算（Ⅰ）　</t>
    </r>
    <r>
      <rPr>
        <b/>
        <sz val="11"/>
        <rFont val="ＭＳ 明朝"/>
        <family val="1"/>
        <charset val="128"/>
      </rPr>
      <t>1200単位</t>
    </r>
    <rPh sb="0" eb="2">
      <t>ソウゴウ</t>
    </rPh>
    <rPh sb="8" eb="10">
      <t>タイセイ</t>
    </rPh>
    <rPh sb="10" eb="14">
      <t>キョウカカサン</t>
    </rPh>
    <rPh sb="22" eb="24">
      <t>タンイ</t>
    </rPh>
    <phoneticPr fontId="1"/>
  </si>
  <si>
    <r>
      <t>(1)褥瘡マネジメント加算（Ⅰ）　</t>
    </r>
    <r>
      <rPr>
        <b/>
        <sz val="11"/>
        <rFont val="ＭＳ 明朝"/>
        <family val="1"/>
        <charset val="128"/>
      </rPr>
      <t>3単位</t>
    </r>
    <rPh sb="18" eb="20">
      <t>タンイ</t>
    </rPh>
    <phoneticPr fontId="1"/>
  </si>
  <si>
    <r>
      <t>(2)褥瘡マネジメント加算（Ⅱ）　</t>
    </r>
    <r>
      <rPr>
        <b/>
        <sz val="11"/>
        <rFont val="ＭＳ 明朝"/>
        <family val="1"/>
        <charset val="128"/>
      </rPr>
      <t>13単位</t>
    </r>
    <r>
      <rPr>
        <sz val="11"/>
        <rFont val="ＭＳ 明朝"/>
        <family val="1"/>
        <charset val="128"/>
      </rPr>
      <t xml:space="preserve">
</t>
    </r>
    <rPh sb="19" eb="21">
      <t>タンイ</t>
    </rPh>
    <phoneticPr fontId="1"/>
  </si>
  <si>
    <r>
      <t>(1)排せつ支援加算（Ⅰ）　</t>
    </r>
    <r>
      <rPr>
        <b/>
        <sz val="11"/>
        <rFont val="ＭＳ 明朝"/>
        <family val="1"/>
        <charset val="128"/>
      </rPr>
      <t>10単位</t>
    </r>
    <r>
      <rPr>
        <sz val="11"/>
        <rFont val="ＭＳ 明朝"/>
        <family val="1"/>
        <charset val="128"/>
      </rPr>
      <t xml:space="preserve">
</t>
    </r>
    <rPh sb="16" eb="18">
      <t>タンイ</t>
    </rPh>
    <phoneticPr fontId="1"/>
  </si>
  <si>
    <r>
      <t>(2)排せつ支援加算（Ⅱ）　</t>
    </r>
    <r>
      <rPr>
        <b/>
        <sz val="11"/>
        <rFont val="ＭＳ 明朝"/>
        <family val="1"/>
        <charset val="128"/>
      </rPr>
      <t>15単位</t>
    </r>
    <rPh sb="16" eb="18">
      <t>タンイ</t>
    </rPh>
    <phoneticPr fontId="1"/>
  </si>
  <si>
    <r>
      <t>(3)排せつ支援加算（Ⅲ）　</t>
    </r>
    <r>
      <rPr>
        <b/>
        <sz val="11"/>
        <rFont val="ＭＳ 明朝"/>
        <family val="1"/>
        <charset val="128"/>
      </rPr>
      <t>20単位</t>
    </r>
    <r>
      <rPr>
        <sz val="11"/>
        <rFont val="ＭＳ 明朝"/>
        <family val="1"/>
        <charset val="128"/>
      </rPr>
      <t>　</t>
    </r>
    <rPh sb="16" eb="18">
      <t>タンイ</t>
    </rPh>
    <phoneticPr fontId="1"/>
  </si>
  <si>
    <r>
      <t>下記に掲げるいずれの基準にも適合しているものとして、電子情報処理組織を使用する方法により、区市町村長に対し、老健局長が定める様式による届出を行った指定看護小規模多機能型居宅介護事業所が、利用者に対し指定看護小規模多機能型居宅介護を行った場合は、１月につき</t>
    </r>
    <r>
      <rPr>
        <b/>
        <sz val="11"/>
        <rFont val="ＭＳ 明朝"/>
        <family val="1"/>
        <charset val="128"/>
      </rPr>
      <t>40単位</t>
    </r>
    <r>
      <rPr>
        <sz val="11"/>
        <rFont val="ＭＳ 明朝"/>
        <family val="1"/>
        <charset val="128"/>
      </rPr>
      <t>を所定単位数に加算していますか。</t>
    </r>
    <rPh sb="0" eb="2">
      <t>カキ</t>
    </rPh>
    <rPh sb="26" eb="28">
      <t>デンシ</t>
    </rPh>
    <rPh sb="28" eb="30">
      <t>ジョウホウ</t>
    </rPh>
    <rPh sb="30" eb="32">
      <t>ショリ</t>
    </rPh>
    <rPh sb="32" eb="34">
      <t>ソシキ</t>
    </rPh>
    <rPh sb="35" eb="37">
      <t>シヨウ</t>
    </rPh>
    <rPh sb="39" eb="41">
      <t>ホウホウ</t>
    </rPh>
    <rPh sb="45" eb="46">
      <t>ク</t>
    </rPh>
    <rPh sb="51" eb="52">
      <t>タイ</t>
    </rPh>
    <rPh sb="54" eb="58">
      <t>ロウケンキョクチョウ</t>
    </rPh>
    <rPh sb="59" eb="60">
      <t>サダ</t>
    </rPh>
    <rPh sb="62" eb="64">
      <t>ヨウシキ</t>
    </rPh>
    <rPh sb="70" eb="71">
      <t>オコナ</t>
    </rPh>
    <rPh sb="73" eb="75">
      <t>シテイ</t>
    </rPh>
    <rPh sb="75" eb="84">
      <t>カンゴショウキボタキノウガタ</t>
    </rPh>
    <rPh sb="84" eb="88">
      <t>キョタクカイゴ</t>
    </rPh>
    <rPh sb="101" eb="103">
      <t>カンゴ</t>
    </rPh>
    <phoneticPr fontId="1"/>
  </si>
  <si>
    <t>必要に応じて看護小規模多機能型居宅介護計画を見直すなど、指定看護小規模多機能型居宅介護の提供に当たって、(1)に規定する情報その他指定看護小規模多機能型居宅介護を適切かつ有効に提供するために必要な情報を活用していること。</t>
    <rPh sb="6" eb="8">
      <t>カンゴ</t>
    </rPh>
    <rPh sb="30" eb="32">
      <t>カンゴ</t>
    </rPh>
    <rPh sb="67" eb="69">
      <t>カンゴ</t>
    </rPh>
    <phoneticPr fontId="1"/>
  </si>
  <si>
    <t>別に厚生労働大臣が定める基準に適合しているものとして、電子情報処理組織を使用する方法により、区市町村長に対し、老健局長が定める様式による届出を行った指定看護小規模多機能型居宅介護事業所が登録者に対し、指定看護小規模多機能型居宅介護を行った場合は、当該基準に掲げる区分に従い、看護小規模多機能型居宅介護費を算定している場合は１月につき、短期利用居宅介護費を算定している場合は１日につき、次に掲げる所定単位数を加算していますか。ただし、次に掲げるいずれかの加算を算定している場合は、次に掲げるその他の加算は算定しません。</t>
    <rPh sb="46" eb="47">
      <t>ク</t>
    </rPh>
    <rPh sb="76" eb="78">
      <t>カンゴ</t>
    </rPh>
    <rPh sb="78" eb="89">
      <t>ショウキボタキノウガタキョタクカイゴ</t>
    </rPh>
    <rPh sb="93" eb="96">
      <t>トウロクシャ</t>
    </rPh>
    <rPh sb="100" eb="102">
      <t>シテイ</t>
    </rPh>
    <rPh sb="102" eb="104">
      <t>カンゴ</t>
    </rPh>
    <rPh sb="104" eb="115">
      <t>ショウキボタキノウガタキョタクカイゴ</t>
    </rPh>
    <rPh sb="137" eb="139">
      <t>カンゴ</t>
    </rPh>
    <rPh sb="162" eb="163">
      <t>ガツ</t>
    </rPh>
    <rPh sb="187" eb="188">
      <t>ニチ</t>
    </rPh>
    <rPh sb="192" eb="193">
      <t>ツギ</t>
    </rPh>
    <rPh sb="194" eb="195">
      <t>カカ</t>
    </rPh>
    <phoneticPr fontId="1"/>
  </si>
  <si>
    <r>
      <t>看護小規模多機能型居宅介護費を算定している場合　　</t>
    </r>
    <r>
      <rPr>
        <b/>
        <sz val="11"/>
        <rFont val="ＭＳ 明朝"/>
        <family val="1"/>
        <charset val="128"/>
      </rPr>
      <t>350単位</t>
    </r>
    <r>
      <rPr>
        <sz val="11"/>
        <rFont val="ＭＳ 明朝"/>
        <family val="1"/>
        <charset val="128"/>
      </rPr>
      <t xml:space="preserve">
短期利用居宅介護費を算定している場合　　　　　　　 </t>
    </r>
    <r>
      <rPr>
        <b/>
        <sz val="11"/>
        <rFont val="ＭＳ 明朝"/>
        <family val="1"/>
        <charset val="128"/>
      </rPr>
      <t>12単位</t>
    </r>
    <rPh sb="0" eb="2">
      <t>カンゴ</t>
    </rPh>
    <phoneticPr fontId="1"/>
  </si>
  <si>
    <t>別に厚生労働大臣が定める基準に適合する介護職員等の賃金の改善等を実施しているものとして、電子情報処理組織を使用する方法により、区市町村長に対し、老健局長が定める様式による届出を行った指定看護小規模多機能型居宅介護事業所が、利用者に対し、指定看護小規模多機能型居宅介護を行った場合は、当該基準に掲げる区分に従い、次に掲げる単位数を所定単位数に加算していますか。ただし、次に掲げるいずれかの加算を算定している場合は、次に掲げるその他の加算は算定しません。</t>
    <rPh sb="91" eb="106">
      <t>シテイカンゴショウキボタキノウガタキョタクカイゴ</t>
    </rPh>
    <rPh sb="120" eb="122">
      <t>カンゴ</t>
    </rPh>
    <phoneticPr fontId="1"/>
  </si>
  <si>
    <t>区条例
第202条</t>
    <phoneticPr fontId="1"/>
  </si>
  <si>
    <t>初任者研修(旧ヘルパー2級)</t>
  </si>
  <si>
    <t>実務者研修(旧ヘルパー1級)</t>
  </si>
  <si>
    <t>認知症対応型サービス事業管理者研修</t>
    <phoneticPr fontId="1"/>
  </si>
  <si>
    <t>看護職員</t>
  </si>
  <si>
    <t>告示別表８
注１
告示第27号【通所介護費等の算定方法第１１号イロ】</t>
    <phoneticPr fontId="1"/>
  </si>
  <si>
    <t>(2) 代表者は、指定を受ける際（指定を受けた後に代表者の変更の届出を行う場合を含む。）に、「認知症対応型サービス事業開設者研修」を修了しているもの又は保健師若しくは看護師ですか。</t>
    <rPh sb="4" eb="7">
      <t>ダイヒョウシャ</t>
    </rPh>
    <rPh sb="47" eb="50">
      <t>ニンチショウ</t>
    </rPh>
    <rPh sb="50" eb="53">
      <t>タイオウガタ</t>
    </rPh>
    <rPh sb="57" eb="59">
      <t>ジギョウ</t>
    </rPh>
    <rPh sb="59" eb="61">
      <t>カイセツ</t>
    </rPh>
    <rPh sb="61" eb="62">
      <t>シャ</t>
    </rPh>
    <rPh sb="62" eb="64">
      <t>ケンシュウ</t>
    </rPh>
    <rPh sb="74" eb="75">
      <t>マタ</t>
    </rPh>
    <rPh sb="76" eb="79">
      <t>ホケンシ</t>
    </rPh>
    <rPh sb="79" eb="80">
      <t>モ</t>
    </rPh>
    <rPh sb="83" eb="85">
      <t>カンゴ</t>
    </rPh>
    <rPh sb="85" eb="86">
      <t>シ</t>
    </rPh>
    <phoneticPr fontId="1"/>
  </si>
  <si>
    <t>13：00～16：00</t>
    <phoneticPr fontId="1"/>
  </si>
  <si>
    <t>１.従業者の員数等</t>
    <rPh sb="2" eb="5">
      <t>ジュウギョウシャ</t>
    </rPh>
    <rPh sb="6" eb="8">
      <t>インスウ</t>
    </rPh>
    <rPh sb="8" eb="9">
      <t>トウ</t>
    </rPh>
    <phoneticPr fontId="1"/>
  </si>
  <si>
    <t>夜間及び深夜の時間帯以外の時間帯に、訪問サービスの提供に当たる従業者は２以上としていますか。</t>
    <phoneticPr fontId="1"/>
  </si>
  <si>
    <t>(1) 事業者の代表者、又は地域密着型サービスの事業部門の責任者などは、特別養護老人ホーム、老人デイサービスセンター、介護老人保健施設、介護医療院、指定小規模多機能型居宅介護事業所、指定認知症対応型共同生活介護事業所、指定複合型サービス事業所等の従業者又は訪問介護員等として、認知症である者の介護に従事した経験を有する者又は保健医療サービス若しくは福祉サービスの経営に携わった経験がありますか。</t>
    <rPh sb="74" eb="79">
      <t>シテイショウキボ</t>
    </rPh>
    <rPh sb="79" eb="87">
      <t>タキノウガタキョタクカイゴ</t>
    </rPh>
    <rPh sb="87" eb="90">
      <t>ジギョウショ</t>
    </rPh>
    <rPh sb="109" eb="114">
      <t>シテイフクゴウガタ</t>
    </rPh>
    <rPh sb="118" eb="121">
      <t>ジギョウショ</t>
    </rPh>
    <rPh sb="126" eb="127">
      <t>マタ</t>
    </rPh>
    <phoneticPr fontId="1"/>
  </si>
  <si>
    <t>代表者が保健師若しくは看護師の場合、医療機関における看護、訪問看護又は訪問指導の業務に従事した経験がありますか。</t>
    <phoneticPr fontId="1"/>
  </si>
  <si>
    <t>(3) 事業者は、看護小規模多機能型居宅介護従業者の資質の向上のために、その研修の機会を確保していますか。</t>
    <rPh sb="4" eb="7">
      <t>ジギョウシャ</t>
    </rPh>
    <rPh sb="9" eb="11">
      <t>カンゴ</t>
    </rPh>
    <rPh sb="11" eb="14">
      <t>ショウキボ</t>
    </rPh>
    <rPh sb="14" eb="18">
      <t>タキノウガタ</t>
    </rPh>
    <rPh sb="18" eb="20">
      <t>キョタク</t>
    </rPh>
    <rPh sb="20" eb="22">
      <t>カイゴ</t>
    </rPh>
    <rPh sb="22" eb="25">
      <t>ジュウギョウシャ</t>
    </rPh>
    <rPh sb="26" eb="28">
      <t>シシツ</t>
    </rPh>
    <rPh sb="29" eb="31">
      <t>コウジョウ</t>
    </rPh>
    <rPh sb="38" eb="40">
      <t>ケンシュウ</t>
    </rPh>
    <rPh sb="41" eb="43">
      <t>キカイ</t>
    </rPh>
    <rPh sb="44" eb="46">
      <t>カクホ</t>
    </rPh>
    <phoneticPr fontId="1"/>
  </si>
  <si>
    <t>(1) 事業者は、感染症や非常災害の発生時において、利用者に対する指定看護小規模多機能型居宅介護の提供を継続的に実施するための、及び非常時の体制で早期の業務再開を図るための計画（以下「業務継続計画」という。）を策定し、当該業務継続計画に従い必要な措置を講じていますか。</t>
    <rPh sb="35" eb="37">
      <t>カンゴ</t>
    </rPh>
    <phoneticPr fontId="12"/>
  </si>
  <si>
    <t>サービス提供の開始に際し、あらかじめ、利用申込者又はその家族に対し、重要事項を記した文書を交付して説明を行い、当該提供の開始について利用申込者の同意を得ていますか。
　※同意については、書面によって確認することが適当である。</t>
    <rPh sb="106" eb="108">
      <t>テキトウ</t>
    </rPh>
    <phoneticPr fontId="12"/>
  </si>
  <si>
    <t>苦情相談の連絡先（事業者（所）、実施地域の区市町村、 国民健康保険団体連合会等）</t>
    <rPh sb="38" eb="39">
      <t>トウ</t>
    </rPh>
    <phoneticPr fontId="12"/>
  </si>
  <si>
    <t>事業所の通常の事業の実施地域等を勘案し、利用申込者に対し自ら適切なサービスを提供することが困難であると認めた場合、利用申込者に係る居宅介護支援事業者への連絡、適当な他の指定看護小規模多機能型居宅介護事業者等の紹介その他の必要な措置を速やかに講じていますか。</t>
    <rPh sb="84" eb="86">
      <t>シテイ</t>
    </rPh>
    <rPh sb="86" eb="88">
      <t>カンゴ</t>
    </rPh>
    <rPh sb="88" eb="91">
      <t>ショウキボ</t>
    </rPh>
    <rPh sb="91" eb="94">
      <t>タキノウ</t>
    </rPh>
    <rPh sb="94" eb="95">
      <t>ガタ</t>
    </rPh>
    <rPh sb="95" eb="99">
      <t>キョタクカイゴ</t>
    </rPh>
    <rPh sb="99" eb="103">
      <t>ジギョウシャトウ</t>
    </rPh>
    <phoneticPr fontId="1"/>
  </si>
  <si>
    <t>(1) 利用者が住み慣れた地域での生活を継続することができるよう、利用者の病状、心身の状況、希望及びその置かれている環境を踏まえて、通いサービス、訪問サービス及び宿泊サービスを柔軟に組み合わせることにより、当該利用者の居宅において、又はサービスの拠点に通わせ、若しくは短期間宿泊させ、日常生活上の世話及び機能訓練並びに療養上の世話又は必要な診療の補助を妥当適切にサービスを提供していますか。</t>
    <rPh sb="33" eb="36">
      <t>リヨウシャ</t>
    </rPh>
    <rPh sb="37" eb="39">
      <t>ビョウジョウ</t>
    </rPh>
    <phoneticPr fontId="1"/>
  </si>
  <si>
    <t>(1) 管理者は、介護支援専門員に、看護小規模多機能型居宅介護計画の作成に関する業務を、看護師等に看護小規模多機能型居宅介護報告書の作成に関する業務を担当させていますか。</t>
    <rPh sb="18" eb="20">
      <t>カンゴ</t>
    </rPh>
    <rPh sb="44" eb="47">
      <t>カンゴシ</t>
    </rPh>
    <rPh sb="47" eb="48">
      <t>トウ</t>
    </rPh>
    <rPh sb="49" eb="51">
      <t>カンゴ</t>
    </rPh>
    <rPh sb="51" eb="54">
      <t>ショウキボ</t>
    </rPh>
    <rPh sb="54" eb="57">
      <t>タキノウ</t>
    </rPh>
    <rPh sb="57" eb="58">
      <t>ガタ</t>
    </rPh>
    <rPh sb="58" eb="62">
      <t>キョタクカイゴ</t>
    </rPh>
    <rPh sb="62" eb="65">
      <t>ホウコクショ</t>
    </rPh>
    <rPh sb="66" eb="68">
      <t>サクセイ</t>
    </rPh>
    <rPh sb="69" eb="70">
      <t>カン</t>
    </rPh>
    <rPh sb="72" eb="74">
      <t>ギョウム</t>
    </rPh>
    <rPh sb="75" eb="77">
      <t>タントウ</t>
    </rPh>
    <phoneticPr fontId="1"/>
  </si>
  <si>
    <t>指定居宅介護支援事業者又はその従業者に対して、利用者に特定の事業者によるサービスを利用させることの対償として、金品その他の財産上の利益を供与していませんか。</t>
    <rPh sb="0" eb="2">
      <t>シテイ</t>
    </rPh>
    <phoneticPr fontId="1"/>
  </si>
  <si>
    <t>(1) 事業者は、サービスの提供に当たっては、利用者、利用者の家族、地域住民の代表者、区の職員又は地域包括支援センターの職員、看護小規模多機能型居宅介護について知見を有する者等により構成される協議会（テレビ電話装置等を活用して行うことができるものとする。ただし、利用者等が参加する場合にあっては、テレビ電話装置等の活用について当該利用者等の同意を得なければならない。）（以下「運営推進会議」という。）を設置し、おおむね２月に１回以上、運営推進会議に対し通いサービス及び宿泊サービスの提供回数等の活動状況を報告し、運営推進会議による評価を受けるとともに、運営推進会議から必要な要望、助言等を聴く機会を設けていますか。</t>
    <rPh sb="63" eb="76">
      <t>カンゴショウキボタキノウガタキョタクカイゴ</t>
    </rPh>
    <rPh sb="185" eb="187">
      <t>イカ</t>
    </rPh>
    <rPh sb="226" eb="227">
      <t>カヨ</t>
    </rPh>
    <rPh sb="232" eb="233">
      <t>オヨ</t>
    </rPh>
    <rPh sb="234" eb="236">
      <t>シュクハク</t>
    </rPh>
    <rPh sb="241" eb="245">
      <t>テイキョウカイスウ</t>
    </rPh>
    <rPh sb="245" eb="246">
      <t>トウ</t>
    </rPh>
    <phoneticPr fontId="1"/>
  </si>
  <si>
    <t>介護老人福祉施設、介護老人保健施設、介護医療院、病院等との連携体制及び支援の体制の概要</t>
    <rPh sb="18" eb="23">
      <t>カイゴイリョウイン</t>
    </rPh>
    <phoneticPr fontId="1"/>
  </si>
  <si>
    <t>同一建物とは、当該事業所と構造上又は外形上一体的な建築物を指すものであり、具体的には、当該建物の１階部分に看護小規模多機能型居宅介護事業所がある場合や、当該建物と渡り廊下等で繋がっている場合が該当し、同一敷地内にある別棟の建築物や道路を挟んで隣接する場合は該当しません。また、ここでいう同一建物については、当該建築物の管理、運営法人と当該事業所の法人が異なる場合であっても該当します。</t>
    <rPh sb="0" eb="2">
      <t>ドウイツ</t>
    </rPh>
    <rPh sb="2" eb="4">
      <t>タテモノ</t>
    </rPh>
    <rPh sb="25" eb="26">
      <t>ケン</t>
    </rPh>
    <rPh sb="53" eb="55">
      <t>カンゴ</t>
    </rPh>
    <rPh sb="55" eb="66">
      <t>ショウキボタキノウガタキョタクカイゴ</t>
    </rPh>
    <rPh sb="156" eb="157">
      <t>チク</t>
    </rPh>
    <phoneticPr fontId="1"/>
  </si>
  <si>
    <r>
      <t>利用者の数について、運営規程に定められている利用定員を超えてサービスを提供した場合は、定員超過利用開始月の翌月から解消月まで</t>
    </r>
    <r>
      <rPr>
        <b/>
        <sz val="11"/>
        <rFont val="ＭＳ 明朝"/>
        <family val="1"/>
        <charset val="128"/>
      </rPr>
      <t>100分の70</t>
    </r>
    <r>
      <rPr>
        <sz val="11"/>
        <rFont val="ＭＳ 明朝"/>
        <family val="1"/>
        <charset val="128"/>
      </rPr>
      <t xml:space="preserve">を乗じて得た単位数を算定していますか。
</t>
    </r>
    <phoneticPr fontId="1"/>
  </si>
  <si>
    <r>
      <t>指定地域密着型サービス基準第171条に定める員数の従業者が配置されていない状況で行われた看護小規模多機能型居宅介護については、所定単位数に</t>
    </r>
    <r>
      <rPr>
        <b/>
        <sz val="11"/>
        <rFont val="ＭＳ 明朝"/>
        <family val="1"/>
        <charset val="128"/>
      </rPr>
      <t>100分の70</t>
    </r>
    <r>
      <rPr>
        <sz val="11"/>
        <rFont val="ＭＳ 明朝"/>
        <family val="1"/>
        <charset val="128"/>
      </rPr>
      <t>を乗じて得た単位数を算定していますか。</t>
    </r>
    <rPh sb="25" eb="28">
      <t>ジュウギョウシャ</t>
    </rPh>
    <rPh sb="44" eb="57">
      <t>カンゴショウキボタキノウガタキョタクカイゴ</t>
    </rPh>
    <phoneticPr fontId="1"/>
  </si>
  <si>
    <t>認知症介護に係る専門的な研修を修了している者を、事業所における日常生活に支障を来すおそれのある症状又は行動が認められることから介護を必要とする認知症の者の数が20人未満である場合にあっては１以上、対象者の数が20人以上である場合にあっては１に対象者の数が19を超えて10又はその端数を増すごとに１を加えて得た数以上配置し、チームとして専門的な認知症ケアを実施していること。</t>
    <rPh sb="0" eb="3">
      <t>ニンチショウ</t>
    </rPh>
    <rPh sb="3" eb="5">
      <t>カイゴ</t>
    </rPh>
    <rPh sb="6" eb="7">
      <t>カカ</t>
    </rPh>
    <rPh sb="8" eb="11">
      <t>センモンテキ</t>
    </rPh>
    <rPh sb="12" eb="14">
      <t>ケンシュウ</t>
    </rPh>
    <rPh sb="15" eb="17">
      <t>シュウリョウ</t>
    </rPh>
    <rPh sb="21" eb="22">
      <t>モノ</t>
    </rPh>
    <rPh sb="24" eb="27">
      <t>ジギョウショ</t>
    </rPh>
    <rPh sb="77" eb="78">
      <t>カズ</t>
    </rPh>
    <rPh sb="81" eb="82">
      <t>ニン</t>
    </rPh>
    <rPh sb="82" eb="84">
      <t>ミマン</t>
    </rPh>
    <rPh sb="87" eb="89">
      <t>バアイ</t>
    </rPh>
    <rPh sb="95" eb="97">
      <t>イジョウ</t>
    </rPh>
    <rPh sb="98" eb="101">
      <t>タイショウシャ</t>
    </rPh>
    <rPh sb="102" eb="103">
      <t>カズ</t>
    </rPh>
    <rPh sb="106" eb="107">
      <t>ニン</t>
    </rPh>
    <rPh sb="107" eb="109">
      <t>イジョウ</t>
    </rPh>
    <rPh sb="112" eb="114">
      <t>バアイ</t>
    </rPh>
    <rPh sb="121" eb="124">
      <t>タイショウシャ</t>
    </rPh>
    <rPh sb="125" eb="126">
      <t>カズ</t>
    </rPh>
    <rPh sb="130" eb="131">
      <t>コ</t>
    </rPh>
    <rPh sb="135" eb="136">
      <t>マタ</t>
    </rPh>
    <rPh sb="139" eb="141">
      <t>ハスウ</t>
    </rPh>
    <rPh sb="142" eb="143">
      <t>マ</t>
    </rPh>
    <rPh sb="149" eb="150">
      <t>クワ</t>
    </rPh>
    <rPh sb="152" eb="153">
      <t>エ</t>
    </rPh>
    <rPh sb="154" eb="155">
      <t>カズ</t>
    </rPh>
    <rPh sb="155" eb="157">
      <t>イジョウ</t>
    </rPh>
    <rPh sb="157" eb="159">
      <t>ハイチ</t>
    </rPh>
    <rPh sb="167" eb="170">
      <t>センモンテキ</t>
    </rPh>
    <rPh sb="171" eb="174">
      <t>ニンチショウ</t>
    </rPh>
    <rPh sb="177" eb="179">
      <t>ジッシ</t>
    </rPh>
    <phoneticPr fontId="1"/>
  </si>
  <si>
    <r>
      <t>別に厚生労働大臣が定める基準に適合しているものとして、電子情報処理組織を使用する方法により、区市町村長に対し、老健局長が定める様式による届出を行った指定看護小規模多機能型居宅介護において、若年性認知症利用者に対して指定看護小規模多機能型居宅介護を行った場合は、１月につき</t>
    </r>
    <r>
      <rPr>
        <b/>
        <sz val="11"/>
        <rFont val="ＭＳ 明朝"/>
        <family val="1"/>
        <charset val="128"/>
      </rPr>
      <t>800単位</t>
    </r>
    <r>
      <rPr>
        <sz val="11"/>
        <rFont val="ＭＳ 明朝"/>
        <family val="1"/>
        <charset val="128"/>
      </rPr>
      <t>を加算していますか。ただし、認知症加算を算定している場合は、算定しません。</t>
    </r>
    <rPh sb="0" eb="1">
      <t>ベツ</t>
    </rPh>
    <rPh sb="27" eb="29">
      <t>デンシ</t>
    </rPh>
    <rPh sb="29" eb="31">
      <t>ジョウホウ</t>
    </rPh>
    <rPh sb="31" eb="35">
      <t>ショリソシキ</t>
    </rPh>
    <rPh sb="36" eb="38">
      <t>シヨウ</t>
    </rPh>
    <rPh sb="40" eb="42">
      <t>ホウホウ</t>
    </rPh>
    <rPh sb="52" eb="53">
      <t>タイ</t>
    </rPh>
    <rPh sb="55" eb="59">
      <t>ロウケンキョクチョウ</t>
    </rPh>
    <rPh sb="60" eb="61">
      <t>サダ</t>
    </rPh>
    <rPh sb="63" eb="65">
      <t>ヨウシキ</t>
    </rPh>
    <rPh sb="68" eb="70">
      <t>トドケデ</t>
    </rPh>
    <rPh sb="71" eb="72">
      <t>オコナ</t>
    </rPh>
    <rPh sb="74" eb="76">
      <t>シテイ</t>
    </rPh>
    <rPh sb="76" eb="89">
      <t>カンゴショウキボタキノウガタキョタクカイゴ</t>
    </rPh>
    <rPh sb="107" eb="109">
      <t>シテイ</t>
    </rPh>
    <rPh sb="109" eb="111">
      <t>カンゴ</t>
    </rPh>
    <rPh sb="131" eb="132">
      <t>ツキ</t>
    </rPh>
    <rPh sb="154" eb="159">
      <t>ニンチショウカサン</t>
    </rPh>
    <rPh sb="160" eb="162">
      <t>サンテイ</t>
    </rPh>
    <rPh sb="166" eb="168">
      <t>バアイ</t>
    </rPh>
    <rPh sb="170" eb="172">
      <t>サンテイ</t>
    </rPh>
    <phoneticPr fontId="1"/>
  </si>
  <si>
    <r>
      <t>次に掲げるいずれの基準にも適合しているものとして、電子情報処理組織を使用する方法により、区市町村長に対し、老健局長が定める様式による届出を行った指定看護小規模多機能型居宅介護事業所が、利用者に対して、管理栄養士が介護職員等と共同して栄養アセスメント（利用者ごとの低栄養状態のリスク及び解決すべき課題を把握することをいう。）を行った場合は、１月につき</t>
    </r>
    <r>
      <rPr>
        <b/>
        <sz val="11"/>
        <rFont val="ＭＳ 明朝"/>
        <family val="1"/>
        <charset val="128"/>
      </rPr>
      <t>50単位</t>
    </r>
    <r>
      <rPr>
        <sz val="11"/>
        <rFont val="ＭＳ 明朝"/>
        <family val="1"/>
        <charset val="128"/>
      </rPr>
      <t>を加算していますか。ただし、当該利用者が栄養改善加算の算定に係る栄養改善サービスを受けている間及び当該栄養改善サービスが終了した日の属する月は、算定しません。</t>
    </r>
    <rPh sb="44" eb="45">
      <t>ク</t>
    </rPh>
    <rPh sb="176" eb="178">
      <t>タンイ</t>
    </rPh>
    <phoneticPr fontId="1"/>
  </si>
  <si>
    <t>別に厚生労働大臣が定める基準に適合しているものとして、電子情報処理組織を使用する方法により、区市町村長に対し、老健局長が定める様式による届出を行い、かつ、口腔機能が低下している利用者又はそのおそれのある利用者に対して、当該利用者の口腔機能の向上を目的として、個別的に実施される口腔清掃の指導若しくは実施又は摂食・嚥下機能に関する訓練の指導若しくは実施であって、利用者の心身の状態の維持又は向上に資すると認められるもの（以下「口腔機能向上サービス」という。）を行った場合は、当該基準に掲げる区分に従い、３月以内の期間に限り１月に２回を限度として１回につき次に掲げる所定単位数を加算していますか。ただし、次に掲げるいずれかの加算を算定している場合においては、次に掲げるその他の加算は算定できません。また、口腔機能向上サービスの開始から３月ごとの利用者の口腔機能の評価の結果、口腔機能が向上せず、口腔機能向上サービスを引き続き行うことが必要と認められる利用者については、引き続き算定することができます。</t>
    <rPh sb="46" eb="47">
      <t>ク</t>
    </rPh>
    <rPh sb="47" eb="50">
      <t>シチョウソン</t>
    </rPh>
    <phoneticPr fontId="1"/>
  </si>
  <si>
    <t>医科診療報酬点数表に掲げる在宅麻薬等注射指導管理、在宅腫瘍化学療法注射指導管理、在宅強心剤持続投与指導管理若しくは在宅気管切開患者指導管理を受けている状態又は気管カニューレ若しくは留置カテーテルを使用している状態</t>
    <phoneticPr fontId="1"/>
  </si>
  <si>
    <t>特別な管理を必要とする利用者として「医科診療報酬点数表に掲げる在宅麻薬等注射指導管理、在宅腫瘍化学療法注射指導管理、在宅強心剤持続投与指導管理若しくは在宅気管切開患者指導管理を受けている状態又は気管カニューレ若しくは留置カテーテルを使用している状態にある者」に対して指定看護小規模多機能型居宅介護を行う場合</t>
    <phoneticPr fontId="1"/>
  </si>
  <si>
    <t>特別な管理を必要とする利用者として「医科診療報酬点数表に掲げる在宅自己腹膜灌流指導管理、在宅血液透析指導管理、在宅酸素療法指導管理、在宅中心静脈栄養法指導管理、在宅成分栄養経管栄養法指導管理、在宅自己導尿指導管理、在宅持続陽圧呼吸療法指導管理、在宅自己疼痛管理指導管理又は在宅肺高血圧症患者指導管理を受けている状態」、「人工肛門又は人工膀胱を設置している状態」、「真皮を越える褥瘡の状態」又は「点滴注射を週３日以上行う必要があると認められる状態にある者」に対して指定看護小規模多機能型居宅介護を行う場合</t>
    <phoneticPr fontId="1"/>
  </si>
  <si>
    <t>ターミナルケアを受ける利用者について24時間連絡できる体制を確保しており、かつ、必要に応じて、訪問看護を行うことができる体制を整備していること。</t>
    <phoneticPr fontId="1"/>
  </si>
  <si>
    <t>(1)①から③までに適合すること。</t>
    <rPh sb="10" eb="12">
      <t>テキゴウ</t>
    </rPh>
    <phoneticPr fontId="1"/>
  </si>
  <si>
    <t>利用者に関する情報や留意事項の伝達又は従業者の技術指導を目的とした会議を定期的に開催すること。</t>
    <rPh sb="0" eb="3">
      <t>リヨウシャ</t>
    </rPh>
    <rPh sb="4" eb="5">
      <t>カン</t>
    </rPh>
    <rPh sb="7" eb="9">
      <t>ジョウホウ</t>
    </rPh>
    <rPh sb="10" eb="12">
      <t>リュウイ</t>
    </rPh>
    <rPh sb="12" eb="14">
      <t>ジコウ</t>
    </rPh>
    <rPh sb="15" eb="17">
      <t>デンタツ</t>
    </rPh>
    <rPh sb="17" eb="18">
      <t>マタ</t>
    </rPh>
    <rPh sb="19" eb="22">
      <t>ジュウギョウシャ</t>
    </rPh>
    <rPh sb="23" eb="25">
      <t>ギジュツ</t>
    </rPh>
    <rPh sb="25" eb="27">
      <t>シドウ</t>
    </rPh>
    <rPh sb="28" eb="30">
      <t>モクテキ</t>
    </rPh>
    <rPh sb="33" eb="35">
      <t>カイギ</t>
    </rPh>
    <rPh sb="36" eb="39">
      <t>テイキテキ</t>
    </rPh>
    <rPh sb="40" eb="42">
      <t>カイサイ</t>
    </rPh>
    <phoneticPr fontId="1"/>
  </si>
  <si>
    <t xml:space="preserve">告示別表８ハ
</t>
    <phoneticPr fontId="1"/>
  </si>
  <si>
    <t>２.短期利用居宅介護費について</t>
  </si>
  <si>
    <t>告示別表８
注３
留意事項
第２の９(2)</t>
    <rPh sb="6" eb="7">
      <t>チュウ</t>
    </rPh>
    <rPh sb="9" eb="13">
      <t>リュウイジコウ</t>
    </rPh>
    <rPh sb="14" eb="15">
      <t>ダイ</t>
    </rPh>
    <phoneticPr fontId="1"/>
  </si>
  <si>
    <t>利用の開始に当たって、あらかじめ７日以内（利用者の日常生活上の世話を行う家族等の疾病等やむを得ない事情がある場合は14日以内）の利用期間を定めること。</t>
    <rPh sb="0" eb="2">
      <t>リヨウ</t>
    </rPh>
    <rPh sb="3" eb="5">
      <t>カイシ</t>
    </rPh>
    <rPh sb="6" eb="7">
      <t>ア</t>
    </rPh>
    <rPh sb="17" eb="18">
      <t>ニチ</t>
    </rPh>
    <rPh sb="18" eb="20">
      <t>イナイ</t>
    </rPh>
    <rPh sb="21" eb="24">
      <t>リヨウシャ</t>
    </rPh>
    <rPh sb="25" eb="29">
      <t>ニチジョウセイカツ</t>
    </rPh>
    <rPh sb="29" eb="30">
      <t>ジョウ</t>
    </rPh>
    <rPh sb="31" eb="33">
      <t>セワ</t>
    </rPh>
    <rPh sb="34" eb="35">
      <t>オコナ</t>
    </rPh>
    <rPh sb="36" eb="39">
      <t>カゾクトウ</t>
    </rPh>
    <rPh sb="40" eb="42">
      <t>シッペイ</t>
    </rPh>
    <rPh sb="42" eb="43">
      <t>トウ</t>
    </rPh>
    <rPh sb="46" eb="47">
      <t>エ</t>
    </rPh>
    <rPh sb="49" eb="51">
      <t>ジジョウ</t>
    </rPh>
    <rPh sb="54" eb="56">
      <t>バアイ</t>
    </rPh>
    <rPh sb="59" eb="60">
      <t>ニチ</t>
    </rPh>
    <rPh sb="60" eb="62">
      <t>イナイ</t>
    </rPh>
    <rPh sb="64" eb="68">
      <t>リヨウキカン</t>
    </rPh>
    <rPh sb="69" eb="70">
      <t>サダ</t>
    </rPh>
    <phoneticPr fontId="1"/>
  </si>
  <si>
    <t>指定地域密着型サービス基準第63条に定める従業者の員数を置いていること。</t>
    <rPh sb="0" eb="2">
      <t>シテイ</t>
    </rPh>
    <rPh sb="2" eb="4">
      <t>チイキ</t>
    </rPh>
    <rPh sb="4" eb="7">
      <t>ミッチャクガタ</t>
    </rPh>
    <rPh sb="11" eb="13">
      <t>キジュン</t>
    </rPh>
    <rPh sb="13" eb="14">
      <t>ダイ</t>
    </rPh>
    <rPh sb="16" eb="17">
      <t>ジョウ</t>
    </rPh>
    <rPh sb="18" eb="19">
      <t>サダ</t>
    </rPh>
    <rPh sb="21" eb="24">
      <t>ジュウギョウシャ</t>
    </rPh>
    <rPh sb="25" eb="27">
      <t>インスウ</t>
    </rPh>
    <rPh sb="28" eb="29">
      <t>オ</t>
    </rPh>
    <phoneticPr fontId="1"/>
  </si>
  <si>
    <t>宿泊室を利用する場合については、登録者の宿泊サービスの利用者と登録者以外の短期利用者の合計が、宿泊サービスの利用定員の範囲内で、空いている宿泊室を利用していますか。</t>
    <rPh sb="0" eb="3">
      <t>シュクハクシツ</t>
    </rPh>
    <rPh sb="4" eb="6">
      <t>リヨウ</t>
    </rPh>
    <rPh sb="8" eb="10">
      <t>バアイ</t>
    </rPh>
    <rPh sb="16" eb="19">
      <t>トウロクシャ</t>
    </rPh>
    <rPh sb="20" eb="22">
      <t>シュクハク</t>
    </rPh>
    <rPh sb="27" eb="30">
      <t>リヨウシャ</t>
    </rPh>
    <rPh sb="31" eb="34">
      <t>トウロクシャ</t>
    </rPh>
    <rPh sb="34" eb="36">
      <t>イガイ</t>
    </rPh>
    <rPh sb="37" eb="39">
      <t>タンキ</t>
    </rPh>
    <rPh sb="39" eb="42">
      <t>リヨウシャ</t>
    </rPh>
    <rPh sb="43" eb="45">
      <t>ゴウケイ</t>
    </rPh>
    <rPh sb="47" eb="49">
      <t>シュクハク</t>
    </rPh>
    <rPh sb="54" eb="58">
      <t>リヨウテイイン</t>
    </rPh>
    <rPh sb="59" eb="62">
      <t>ハンイナイ</t>
    </rPh>
    <rPh sb="64" eb="65">
      <t>ア</t>
    </rPh>
    <rPh sb="69" eb="72">
      <t>シュクハクシツ</t>
    </rPh>
    <rPh sb="73" eb="75">
      <t>リヨウ</t>
    </rPh>
    <phoneticPr fontId="1"/>
  </si>
  <si>
    <t>利用者の状態や利用者の家族等の事情により、指定居宅介護支援事業所の介護支援専門員が、緊急に利用することが必要と認めた場合であって、指定看護小規模多機能型居宅介護事業所の介護支援専門員が、当該指定看護小規模多機能型居宅介護事業所の登録者に対する指定看護小規模多機能型居宅介護の提供に支障がないと認めた場合であること。</t>
    <rPh sb="0" eb="3">
      <t>リヨウシャ</t>
    </rPh>
    <rPh sb="4" eb="6">
      <t>ジョウタイ</t>
    </rPh>
    <rPh sb="7" eb="10">
      <t>リヨウシャ</t>
    </rPh>
    <rPh sb="11" eb="14">
      <t>カゾクトウ</t>
    </rPh>
    <rPh sb="15" eb="17">
      <t>ジジョウ</t>
    </rPh>
    <rPh sb="21" eb="29">
      <t>シテイキョタクカイゴシエン</t>
    </rPh>
    <rPh sb="29" eb="32">
      <t>ジギョウショ</t>
    </rPh>
    <rPh sb="33" eb="40">
      <t>カイゴシエンセンモンイン</t>
    </rPh>
    <rPh sb="42" eb="44">
      <t>キンキュウ</t>
    </rPh>
    <rPh sb="45" eb="47">
      <t>リヨウ</t>
    </rPh>
    <rPh sb="52" eb="54">
      <t>ヒツヨウ</t>
    </rPh>
    <rPh sb="55" eb="56">
      <t>ミト</t>
    </rPh>
    <rPh sb="58" eb="60">
      <t>バアイ</t>
    </rPh>
    <rPh sb="65" eb="67">
      <t>シテイ</t>
    </rPh>
    <rPh sb="67" eb="69">
      <t>カンゴ</t>
    </rPh>
    <rPh sb="69" eb="80">
      <t>ショウキボタキノウガタキョタクカイゴ</t>
    </rPh>
    <rPh sb="80" eb="83">
      <t>ジギョウショ</t>
    </rPh>
    <rPh sb="84" eb="91">
      <t>カイゴシエンセンモンイン</t>
    </rPh>
    <rPh sb="93" eb="95">
      <t>トウガイ</t>
    </rPh>
    <rPh sb="110" eb="113">
      <t>ジギョウショ</t>
    </rPh>
    <rPh sb="114" eb="117">
      <t>トウロクシャ</t>
    </rPh>
    <rPh sb="118" eb="119">
      <t>タイ</t>
    </rPh>
    <rPh sb="121" eb="123">
      <t>シテイ</t>
    </rPh>
    <rPh sb="123" eb="125">
      <t>カンゴ</t>
    </rPh>
    <rPh sb="125" eb="136">
      <t>ショウキボタキノウガタキョタクカイゴ</t>
    </rPh>
    <rPh sb="137" eb="139">
      <t>テイキョウ</t>
    </rPh>
    <rPh sb="140" eb="142">
      <t>シショウ</t>
    </rPh>
    <rPh sb="146" eb="147">
      <t>ミト</t>
    </rPh>
    <rPh sb="149" eb="151">
      <t>バアイ</t>
    </rPh>
    <phoneticPr fontId="1"/>
  </si>
  <si>
    <t>当該指定看護小規模多機能型居宅介護事業所が複合型サービス費の[サービス提供が過少である場合の減算]を算定していないこと。</t>
    <rPh sb="0" eb="4">
      <t>トウガイシテイ</t>
    </rPh>
    <rPh sb="4" eb="6">
      <t>カンゴ</t>
    </rPh>
    <rPh sb="6" eb="20">
      <t>ショウキボタキノウガタキョタクカイゴジギョウショ</t>
    </rPh>
    <rPh sb="21" eb="24">
      <t>フクゴウガタ</t>
    </rPh>
    <rPh sb="28" eb="29">
      <t>ヒ</t>
    </rPh>
    <rPh sb="35" eb="37">
      <t>テイキョウ</t>
    </rPh>
    <rPh sb="38" eb="40">
      <t>カショウ</t>
    </rPh>
    <rPh sb="43" eb="45">
      <t>バアイ</t>
    </rPh>
    <rPh sb="46" eb="48">
      <t>ゲンサン</t>
    </rPh>
    <rPh sb="50" eb="52">
      <t>サンテイ</t>
    </rPh>
    <phoneticPr fontId="1"/>
  </si>
  <si>
    <t>短期利用居宅介護費を算定する場合は、別に厚生労働大臣が定める基準を満たす指定看護小規模多機能型居宅介護事業所において算定していますか。</t>
    <rPh sb="0" eb="2">
      <t>タンキ</t>
    </rPh>
    <rPh sb="2" eb="4">
      <t>リヨウ</t>
    </rPh>
    <rPh sb="4" eb="6">
      <t>キョタク</t>
    </rPh>
    <rPh sb="6" eb="9">
      <t>カイゴヒ</t>
    </rPh>
    <rPh sb="10" eb="12">
      <t>サンテイ</t>
    </rPh>
    <rPh sb="14" eb="16">
      <t>バアイ</t>
    </rPh>
    <rPh sb="18" eb="19">
      <t>ベツ</t>
    </rPh>
    <rPh sb="20" eb="26">
      <t>コウセイロウドウダイジン</t>
    </rPh>
    <rPh sb="27" eb="28">
      <t>サダ</t>
    </rPh>
    <rPh sb="30" eb="32">
      <t>キジュン</t>
    </rPh>
    <rPh sb="33" eb="34">
      <t>ミ</t>
    </rPh>
    <rPh sb="36" eb="38">
      <t>シテイ</t>
    </rPh>
    <rPh sb="38" eb="40">
      <t>カンゴ</t>
    </rPh>
    <rPh sb="40" eb="43">
      <t>ショウキボ</t>
    </rPh>
    <rPh sb="43" eb="46">
      <t>タキノウ</t>
    </rPh>
    <rPh sb="46" eb="47">
      <t>ガタ</t>
    </rPh>
    <rPh sb="47" eb="49">
      <t>キョタク</t>
    </rPh>
    <rPh sb="49" eb="51">
      <t>カイゴ</t>
    </rPh>
    <rPh sb="51" eb="54">
      <t>ジギョウショ</t>
    </rPh>
    <rPh sb="58" eb="60">
      <t>サンテイ</t>
    </rPh>
    <phoneticPr fontId="1"/>
  </si>
  <si>
    <t>３.定員超過利用に該当する場合</t>
    <phoneticPr fontId="1"/>
  </si>
  <si>
    <t>４.人員基準欠如に該当する場合</t>
    <phoneticPr fontId="1"/>
  </si>
  <si>
    <t>５.身体拘束廃止未実施減算</t>
    <rPh sb="2" eb="4">
      <t>シンタイ</t>
    </rPh>
    <rPh sb="4" eb="6">
      <t>コウソク</t>
    </rPh>
    <rPh sb="6" eb="8">
      <t>ハイシ</t>
    </rPh>
    <rPh sb="8" eb="11">
      <t>ミジッシ</t>
    </rPh>
    <rPh sb="11" eb="13">
      <t>ゲンサン</t>
    </rPh>
    <phoneticPr fontId="1"/>
  </si>
  <si>
    <t>６.高齢者虐待防止措置未実施減算</t>
    <phoneticPr fontId="1"/>
  </si>
  <si>
    <t>７.業務継続計画未策定減算</t>
    <rPh sb="2" eb="6">
      <t>ギョウムケイゾク</t>
    </rPh>
    <rPh sb="6" eb="8">
      <t>ケイカク</t>
    </rPh>
    <rPh sb="8" eb="11">
      <t>ミサクテイ</t>
    </rPh>
    <rPh sb="11" eb="13">
      <t>ゲンサン</t>
    </rPh>
    <phoneticPr fontId="1"/>
  </si>
  <si>
    <t>８.サービス提供が過少である場合の減算</t>
    <phoneticPr fontId="1"/>
  </si>
  <si>
    <t>９.サテライト体制未整備減算</t>
    <rPh sb="7" eb="9">
      <t>タイセイ</t>
    </rPh>
    <rPh sb="9" eb="12">
      <t>ミセイビ</t>
    </rPh>
    <rPh sb="12" eb="14">
      <t>ゲンサン</t>
    </rPh>
    <phoneticPr fontId="1"/>
  </si>
  <si>
    <t>10.サービス種類相互の算定関係</t>
    <phoneticPr fontId="1"/>
  </si>
  <si>
    <t>11.二以上の事業所からのサービス提供</t>
    <phoneticPr fontId="1"/>
  </si>
  <si>
    <t>12.訪問看護体制減算</t>
    <rPh sb="3" eb="7">
      <t>ホウモンカンゴ</t>
    </rPh>
    <rPh sb="7" eb="9">
      <t>タイセイ</t>
    </rPh>
    <rPh sb="9" eb="11">
      <t>ゲンサン</t>
    </rPh>
    <phoneticPr fontId="1"/>
  </si>
  <si>
    <t xml:space="preserve">13.看護サービスの指示の有効期間について
</t>
    <phoneticPr fontId="1"/>
  </si>
  <si>
    <t>14.医療保険の訪問看護を行う場合の減算について</t>
    <rPh sb="3" eb="7">
      <t>イリョウホケン</t>
    </rPh>
    <rPh sb="8" eb="12">
      <t>ホウモンカンゴ</t>
    </rPh>
    <rPh sb="13" eb="14">
      <t>オコナ</t>
    </rPh>
    <rPh sb="15" eb="17">
      <t>バアイ</t>
    </rPh>
    <rPh sb="18" eb="20">
      <t>ゲンサン</t>
    </rPh>
    <phoneticPr fontId="1"/>
  </si>
  <si>
    <t>15.初期加算</t>
    <phoneticPr fontId="1"/>
  </si>
  <si>
    <t>16.認知症加算</t>
    <phoneticPr fontId="1"/>
  </si>
  <si>
    <t>17.認知症行動・心理症状緊急対応加算</t>
    <phoneticPr fontId="1"/>
  </si>
  <si>
    <t>18.若年性認知症利用者受入加算</t>
    <rPh sb="3" eb="6">
      <t>ジャクネンセイ</t>
    </rPh>
    <rPh sb="6" eb="9">
      <t>ニンチショウ</t>
    </rPh>
    <rPh sb="9" eb="12">
      <t>リヨウシャ</t>
    </rPh>
    <rPh sb="12" eb="14">
      <t>ウケイレ</t>
    </rPh>
    <rPh sb="14" eb="16">
      <t>カサン</t>
    </rPh>
    <phoneticPr fontId="1"/>
  </si>
  <si>
    <t>19.栄養アセスメント加算</t>
    <rPh sb="3" eb="5">
      <t>エイヨウ</t>
    </rPh>
    <rPh sb="11" eb="13">
      <t>カサン</t>
    </rPh>
    <phoneticPr fontId="1"/>
  </si>
  <si>
    <t>20.栄養改善加算</t>
    <rPh sb="3" eb="9">
      <t>エイヨウカイゼンカサン</t>
    </rPh>
    <phoneticPr fontId="1"/>
  </si>
  <si>
    <t>21.口腔・栄養スクリーニング加算</t>
    <rPh sb="3" eb="5">
      <t>コウクウ</t>
    </rPh>
    <rPh sb="6" eb="8">
      <t>エイヨウ</t>
    </rPh>
    <rPh sb="15" eb="17">
      <t>カサン</t>
    </rPh>
    <phoneticPr fontId="1"/>
  </si>
  <si>
    <t>22.口腔機能向上加算</t>
    <rPh sb="3" eb="7">
      <t>コウクウキノウ</t>
    </rPh>
    <rPh sb="7" eb="9">
      <t>コウジョウ</t>
    </rPh>
    <rPh sb="9" eb="11">
      <t>カサン</t>
    </rPh>
    <phoneticPr fontId="1"/>
  </si>
  <si>
    <t>23.退院時共同指導加算</t>
    <rPh sb="3" eb="6">
      <t>タイインジ</t>
    </rPh>
    <rPh sb="6" eb="8">
      <t>キョウドウ</t>
    </rPh>
    <rPh sb="8" eb="10">
      <t>シドウ</t>
    </rPh>
    <rPh sb="10" eb="12">
      <t>カサン</t>
    </rPh>
    <phoneticPr fontId="1"/>
  </si>
  <si>
    <t>24.緊急時対応加算</t>
    <rPh sb="3" eb="6">
      <t>キンキュウジ</t>
    </rPh>
    <rPh sb="6" eb="8">
      <t>タイオウ</t>
    </rPh>
    <rPh sb="8" eb="10">
      <t>カサン</t>
    </rPh>
    <phoneticPr fontId="1"/>
  </si>
  <si>
    <t>25.特別管理加算</t>
    <rPh sb="3" eb="5">
      <t>トクベツ</t>
    </rPh>
    <rPh sb="5" eb="7">
      <t>カンリ</t>
    </rPh>
    <rPh sb="7" eb="9">
      <t>カサン</t>
    </rPh>
    <phoneticPr fontId="1"/>
  </si>
  <si>
    <t>26.専門管理加算</t>
    <rPh sb="3" eb="7">
      <t>センモンカンリ</t>
    </rPh>
    <rPh sb="7" eb="9">
      <t>カサン</t>
    </rPh>
    <phoneticPr fontId="1"/>
  </si>
  <si>
    <t>27.ターミナルケア加算</t>
    <rPh sb="10" eb="12">
      <t>カサン</t>
    </rPh>
    <phoneticPr fontId="1"/>
  </si>
  <si>
    <t>28.看護体制強化加算</t>
    <rPh sb="3" eb="7">
      <t>カンゴタイセイ</t>
    </rPh>
    <rPh sb="7" eb="9">
      <t>キョウカ</t>
    </rPh>
    <rPh sb="9" eb="11">
      <t>カサン</t>
    </rPh>
    <phoneticPr fontId="1"/>
  </si>
  <si>
    <t>29.訪問体制強化加算</t>
    <rPh sb="3" eb="7">
      <t>ホウモンタイセイ</t>
    </rPh>
    <rPh sb="7" eb="11">
      <t>キョウカカサン</t>
    </rPh>
    <phoneticPr fontId="1"/>
  </si>
  <si>
    <t>30.総合マネジメント体制強化加算</t>
    <rPh sb="3" eb="5">
      <t>ソウゴウ</t>
    </rPh>
    <rPh sb="11" eb="13">
      <t>タイセイ</t>
    </rPh>
    <rPh sb="13" eb="15">
      <t>キョウカ</t>
    </rPh>
    <rPh sb="15" eb="17">
      <t>カサン</t>
    </rPh>
    <phoneticPr fontId="1"/>
  </si>
  <si>
    <t>31.褥瘡マネジメント加算</t>
    <rPh sb="3" eb="5">
      <t>ジョクソウ</t>
    </rPh>
    <rPh sb="11" eb="13">
      <t>カサン</t>
    </rPh>
    <phoneticPr fontId="1"/>
  </si>
  <si>
    <t>32.排せつ支援加算</t>
    <rPh sb="3" eb="4">
      <t>ハイ</t>
    </rPh>
    <rPh sb="6" eb="8">
      <t>シエン</t>
    </rPh>
    <rPh sb="8" eb="10">
      <t>カサン</t>
    </rPh>
    <phoneticPr fontId="1"/>
  </si>
  <si>
    <t>33.科学的介護推進体制加算</t>
    <rPh sb="3" eb="6">
      <t>カガクテキ</t>
    </rPh>
    <rPh sb="6" eb="8">
      <t>カイゴ</t>
    </rPh>
    <rPh sb="8" eb="10">
      <t>スイシン</t>
    </rPh>
    <rPh sb="10" eb="12">
      <t>タイセイ</t>
    </rPh>
    <rPh sb="12" eb="14">
      <t>カサン</t>
    </rPh>
    <phoneticPr fontId="1"/>
  </si>
  <si>
    <t>34.生産性向上推進体制加算</t>
    <rPh sb="3" eb="6">
      <t>セイサンセイ</t>
    </rPh>
    <rPh sb="6" eb="8">
      <t>コウジョウ</t>
    </rPh>
    <rPh sb="8" eb="10">
      <t>スイシン</t>
    </rPh>
    <rPh sb="10" eb="12">
      <t>タイセイ</t>
    </rPh>
    <rPh sb="12" eb="14">
      <t>カサン</t>
    </rPh>
    <phoneticPr fontId="1"/>
  </si>
  <si>
    <t>35.サービス提供体制強化加算</t>
    <rPh sb="7" eb="11">
      <t>テイキョウタイセイ</t>
    </rPh>
    <rPh sb="11" eb="13">
      <t>キョウカ</t>
    </rPh>
    <rPh sb="13" eb="15">
      <t>カサン</t>
    </rPh>
    <phoneticPr fontId="1"/>
  </si>
  <si>
    <t>36.介護職員等処遇改善加算</t>
    <rPh sb="3" eb="7">
      <t>カイゴショクイン</t>
    </rPh>
    <rPh sb="7" eb="8">
      <t>トウ</t>
    </rPh>
    <rPh sb="8" eb="12">
      <t>ショグウカイゼン</t>
    </rPh>
    <rPh sb="12" eb="14">
      <t>カサン</t>
    </rPh>
    <phoneticPr fontId="1"/>
  </si>
  <si>
    <t>利用者ごとに、利用開始時に褥瘡の有無を確認するとともに、褥瘡の発生と関連のあるリスクについて、利用開始時に評価し、その後少なくとも３月に１回評価すること。</t>
    <rPh sb="0" eb="3">
      <t>リヨウシャ</t>
    </rPh>
    <rPh sb="7" eb="9">
      <t>リヨウ</t>
    </rPh>
    <rPh sb="9" eb="11">
      <t>カイシ</t>
    </rPh>
    <rPh sb="11" eb="12">
      <t>ジ</t>
    </rPh>
    <rPh sb="47" eb="51">
      <t>リヨウカイシ</t>
    </rPh>
    <phoneticPr fontId="1"/>
  </si>
  <si>
    <t>①の確認の結果、褥瘡が認められ、又は①の評価の結果、褥瘡が発生するリスクがあるとされた利用者ごとに、医師、看護師、介護職員、管理栄養士、介護支援専門員その他の職種の者が共同して、褥瘡管理に関する褥瘡ケア計画を作成していること。</t>
    <rPh sb="43" eb="46">
      <t>リヨウシャ</t>
    </rPh>
    <phoneticPr fontId="1"/>
  </si>
  <si>
    <t>利用者ごとの褥瘡ケア計画に従い褥瘡管理を実施するとともに、その管理の内容や利用者の状態について定期的に記録していること。</t>
    <rPh sb="0" eb="3">
      <t>リヨウシャ</t>
    </rPh>
    <rPh sb="37" eb="40">
      <t>リヨウシャ</t>
    </rPh>
    <phoneticPr fontId="1"/>
  </si>
  <si>
    <t>①の評価に基づき、少なくとも３月に１回、利用者ごとに褥瘡ケア計画を見直していること。</t>
    <rPh sb="20" eb="23">
      <t>リヨウシャ</t>
    </rPh>
    <phoneticPr fontId="1"/>
  </si>
  <si>
    <t>(1)①の確認の結果、褥瘡が認められた利用者について、当該褥瘡が治癒したこと。</t>
    <rPh sb="19" eb="22">
      <t>リヨウシャ</t>
    </rPh>
    <phoneticPr fontId="1"/>
  </si>
  <si>
    <t>(1)①の評価の結果、利用開始時に褥瘡が発生するリスクがあるとされた入所者について、褥瘡の発生のないこと。</t>
    <rPh sb="11" eb="16">
      <t>リヨウカイシジ</t>
    </rPh>
    <phoneticPr fontId="1"/>
  </si>
  <si>
    <t>利用者ごとに、要介護状態の軽減の見込みについて、医師又は医師と連携した看護師が利用開始時に評価し、その後少なくとも３月に１回評価するとともに、その評価結果等の情報を厚生労働省に提出し、排せつ支援の実施に当たって、当該情報その他排せつ支援の適切かつ有効な実施のために必要な情報を活用していること。</t>
    <rPh sb="0" eb="3">
      <t>リヨウシャ</t>
    </rPh>
    <rPh sb="39" eb="44">
      <t>リヨウカイシジ</t>
    </rPh>
    <phoneticPr fontId="1"/>
  </si>
  <si>
    <t>①の評価の結果、排せつに介護を要する利用者であって、適切な対応を行うことにより、要介護状態の軽減が見込まれるものについて、医師、看護師、介護支援専門員その他の職種の者が共同して、当該利用者が排せつに介護を要する原因を分析し、それに基づいた支援計画を作成し、当該支援計画に基づく支援を継続して実施していること。</t>
    <rPh sb="18" eb="21">
      <t>リヨウシャ</t>
    </rPh>
    <rPh sb="91" eb="94">
      <t>リヨウシャ</t>
    </rPh>
    <phoneticPr fontId="1"/>
  </si>
  <si>
    <t xml:space="preserve"> ①の評価に基づき、少なくとも３月に１回、利用者ごとに支援計画を見直していること。</t>
    <rPh sb="21" eb="24">
      <t>リヨウシャ</t>
    </rPh>
    <phoneticPr fontId="1"/>
  </si>
  <si>
    <t>(1)①の評価の結果、要介護状態の軽減が見込まれる者について、利用開始時と比較して、排尿又は排便の状態の少なくとも一方が改善するとともにいずれにも悪化がないこと。</t>
    <rPh sb="31" eb="36">
      <t>リヨウカイシジ</t>
    </rPh>
    <phoneticPr fontId="1"/>
  </si>
  <si>
    <t>(1)①の評価の結果、利用開始時におむつを使用していた者であって要介護状態の軽減が見込まれるものについて、おむつを使用しなくなったこと。</t>
    <rPh sb="11" eb="16">
      <t>リヨウカイシジ</t>
    </rPh>
    <phoneticPr fontId="1"/>
  </si>
  <si>
    <t>(1)①の評価の結果、利用開始時に尿道カテーテルが留置されていた者であって要介護状態の軽減が見込まれるものについて、尿道カテーテルが抜去されたこと。</t>
    <rPh sb="11" eb="16">
      <t>リヨウカイシジ</t>
    </rPh>
    <phoneticPr fontId="1"/>
  </si>
  <si>
    <t>以下のいずれかに該当する施設等が併設されている場合において、人員に関する基準を満たす看護小規模多機能型居宅介護従業者を置くほか、当該各号に掲げる施設等の人員に関する基準を満たす従業者を置いているときは、当該看護小規模多機能型居宅介護従業者は、当該各号に掲げる施設等の職務に従事することができる。</t>
    <rPh sb="0" eb="2">
      <t>イカ</t>
    </rPh>
    <rPh sb="8" eb="10">
      <t>ガイトウ</t>
    </rPh>
    <phoneticPr fontId="1"/>
  </si>
  <si>
    <t>区条例
第197条</t>
    <phoneticPr fontId="1"/>
  </si>
  <si>
    <t xml:space="preserve">告示別表８
注１２
</t>
    <phoneticPr fontId="1"/>
  </si>
  <si>
    <t>偽りその他不正な行為によって保険給付を受け、若しくは受けようとした場合</t>
    <phoneticPr fontId="1"/>
  </si>
  <si>
    <t>注2</t>
    <rPh sb="0" eb="1">
      <t>チュウ</t>
    </rPh>
    <phoneticPr fontId="1"/>
  </si>
  <si>
    <t>注1</t>
    <rPh sb="0" eb="1">
      <t>チュウ</t>
    </rPh>
    <phoneticPr fontId="1"/>
  </si>
  <si>
    <t>㈠</t>
    <phoneticPr fontId="1"/>
  </si>
  <si>
    <t>㈡</t>
    <phoneticPr fontId="1"/>
  </si>
  <si>
    <t>㈢</t>
    <phoneticPr fontId="1"/>
  </si>
  <si>
    <t>㈣</t>
    <phoneticPr fontId="1"/>
  </si>
  <si>
    <t>【留意事項】
看護小規模多機能型居宅介護従業者については、介護福祉士や訪問介護員の資格等は必ずしも必要としないが、介護等に対する知識、経験を有する者であることを原則とする。なお、これ以外の従業者にあっても研修の機会を確保することなどにより質の向上を図るものとする。</t>
    <rPh sb="1" eb="3">
      <t>リュウイ</t>
    </rPh>
    <rPh sb="3" eb="5">
      <t>ジコウ</t>
    </rPh>
    <rPh sb="7" eb="9">
      <t>カンゴ</t>
    </rPh>
    <phoneticPr fontId="1"/>
  </si>
  <si>
    <t>(1) 利用申込者が要介護認定を受けていないことを確認した場合には、要介護認定の申請をしているか確認し、申請が行われていない場合は、利用申込者の意思を踏まえて速やかに申請が行われるよう必要な援助を行っていますか。</t>
    <rPh sb="25" eb="27">
      <t>カクニン</t>
    </rPh>
    <rPh sb="75" eb="76">
      <t>フ</t>
    </rPh>
    <phoneticPr fontId="1"/>
  </si>
  <si>
    <r>
      <t>短期利用居宅介護費について、医師が、認知症の行動・心理症状が認められるため、在宅での生活が困難であり、緊急に指定看護小規模多機能型居宅介護を利用することが適当であると判断した者に対し、指定看護小規模多機能型居宅介護を行った場合は、利用を開始した日から起算して７日を限度として、１日につき</t>
    </r>
    <r>
      <rPr>
        <b/>
        <sz val="11"/>
        <rFont val="ＭＳ 明朝"/>
        <family val="1"/>
        <charset val="128"/>
      </rPr>
      <t>200単位</t>
    </r>
    <r>
      <rPr>
        <sz val="11"/>
        <rFont val="ＭＳ 明朝"/>
        <family val="1"/>
        <charset val="128"/>
      </rPr>
      <t>を所定単位数に加算していますか。</t>
    </r>
    <rPh sb="0" eb="6">
      <t>タンキリヨウキョタク</t>
    </rPh>
    <rPh sb="6" eb="9">
      <t>カイゴヒ</t>
    </rPh>
    <rPh sb="56" eb="58">
      <t>カンゴ</t>
    </rPh>
    <rPh sb="94" eb="96">
      <t>カンゴ</t>
    </rPh>
    <phoneticPr fontId="1"/>
  </si>
  <si>
    <t>事業者は、虐待の発生又はその再発を防止するため、以下に掲げる措置を講じていますか。</t>
    <rPh sb="24" eb="26">
      <t>イカ</t>
    </rPh>
    <phoneticPr fontId="12"/>
  </si>
  <si>
    <t>サービスの提供に当たっては、サービス担当者会議等を通じて利用者の心身の状況、置かれている環境、他の保健医療サービス又は福祉サービスの利用状況等の把握に努めていますか。</t>
    <rPh sb="38" eb="39">
      <t>オ</t>
    </rPh>
    <rPh sb="44" eb="46">
      <t>カンキョウ</t>
    </rPh>
    <rPh sb="47" eb="48">
      <t>ホカ</t>
    </rPh>
    <rPh sb="66" eb="68">
      <t>リヨウ</t>
    </rPh>
    <rPh sb="68" eb="70">
      <t>ジョウキョウ</t>
    </rPh>
    <rPh sb="70" eb="71">
      <t>トウ</t>
    </rPh>
    <phoneticPr fontId="1"/>
  </si>
  <si>
    <t>(2) 介護支援専門員は、(1)に規定する居宅サービス計画の作成に当たっては、【豊島区指定居宅介護支援等の事業の人員、運営等の基準に関する条例（平成30年3月27日条例第21号）】の第22条各号に掲げる具体的取扱方針に沿って行っていますか。</t>
    <rPh sb="112" eb="113">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</si>
</sst>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Red]\-#,##0.0"/>
    <numFmt numFmtId="178" formatCode="0_);[Red]\(0\)"/>
  </numFmts>
  <fonts count="52"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
      <color theme="1"/>
      <name val="ＭＳ 明朝"/>
      <family val="1"/>
      <charset val="128"/>
    </font>
    <font>
      <sz val="11"/>
      <name val="ＭＳ 明朝"/>
      <family val="1"/>
      <charset val="128"/>
    </font>
    <font>
      <sz val="10"/>
      <name val="ＭＳ 明朝"/>
      <family val="1"/>
      <charset val="128"/>
    </font>
    <font>
      <sz val="11"/>
      <name val="ＭＳ Ｐゴシック"/>
      <family val="2"/>
      <charset val="128"/>
      <scheme val="minor"/>
    </font>
    <font>
      <sz val="10"/>
      <name val="ＭＳ Ｐゴシック"/>
      <family val="2"/>
      <charset val="128"/>
      <scheme val="minor"/>
    </font>
    <font>
      <b/>
      <sz val="12"/>
      <name val="ＭＳ 明朝"/>
      <family val="1"/>
      <charset val="128"/>
    </font>
    <font>
      <sz val="12"/>
      <name val="ＭＳ 明朝"/>
      <family val="1"/>
      <charset val="128"/>
    </font>
    <font>
      <b/>
      <sz val="10"/>
      <name val="ＭＳ 明朝"/>
      <family val="1"/>
      <charset val="128"/>
    </font>
    <font>
      <sz val="11"/>
      <name val="ＭＳ Ｐゴシック"/>
      <family val="3"/>
      <charset val="128"/>
    </font>
    <font>
      <sz val="6"/>
      <name val="ＭＳ Ｐゴシック"/>
      <family val="3"/>
      <charset val="128"/>
    </font>
    <font>
      <sz val="11"/>
      <color theme="1"/>
      <name val="ＭＳ Ｐゴシック"/>
      <family val="2"/>
      <charset val="128"/>
      <scheme val="minor"/>
    </font>
    <font>
      <sz val="8"/>
      <name val="ＭＳ 明朝"/>
      <family val="1"/>
      <charset val="128"/>
    </font>
    <font>
      <sz val="9"/>
      <name val="ＭＳ 明朝"/>
      <family val="1"/>
      <charset val="128"/>
    </font>
    <font>
      <sz val="9"/>
      <name val="ＭＳ Ｐゴシック"/>
      <family val="2"/>
      <charset val="128"/>
      <scheme val="minor"/>
    </font>
    <font>
      <sz val="14"/>
      <name val="ＭＳ 明朝"/>
      <family val="1"/>
      <charset val="128"/>
    </font>
    <font>
      <u/>
      <sz val="10"/>
      <name val="ＭＳ 明朝"/>
      <family val="1"/>
      <charset val="128"/>
    </font>
    <font>
      <b/>
      <sz val="11"/>
      <name val="ＭＳ 明朝"/>
      <family val="1"/>
      <charset val="128"/>
    </font>
    <font>
      <sz val="10.5"/>
      <name val="ＭＳ 明朝"/>
      <family val="1"/>
      <charset val="128"/>
    </font>
    <font>
      <sz val="20"/>
      <name val="ＭＳ ゴシック"/>
      <family val="3"/>
      <charset val="128"/>
    </font>
    <font>
      <sz val="11"/>
      <name val="HGSｺﾞｼｯｸM"/>
      <family val="3"/>
      <charset val="128"/>
    </font>
    <font>
      <sz val="10"/>
      <name val="HGSｺﾞｼｯｸM"/>
      <family val="3"/>
      <charset val="128"/>
    </font>
    <font>
      <sz val="11"/>
      <color theme="1"/>
      <name val="HGSｺﾞｼｯｸM"/>
      <family val="3"/>
      <charset val="128"/>
    </font>
    <font>
      <sz val="18"/>
      <name val="HGSｺﾞｼｯｸM"/>
      <family val="3"/>
      <charset val="128"/>
    </font>
    <font>
      <sz val="20"/>
      <name val="HGSｺﾞｼｯｸM"/>
      <family val="3"/>
      <charset val="128"/>
    </font>
    <font>
      <b/>
      <sz val="11"/>
      <name val="HGSｺﾞｼｯｸM"/>
      <family val="3"/>
      <charset val="128"/>
    </font>
    <font>
      <sz val="12"/>
      <name val="HGSｺﾞｼｯｸM"/>
      <family val="3"/>
      <charset val="128"/>
    </font>
    <font>
      <sz val="9"/>
      <name val="HGSｺﾞｼｯｸM"/>
      <family val="3"/>
      <charset val="128"/>
    </font>
    <font>
      <sz val="10"/>
      <color theme="1"/>
      <name val="HGSｺﾞｼｯｸM"/>
      <family val="3"/>
      <charset val="128"/>
    </font>
    <font>
      <b/>
      <sz val="12"/>
      <name val="HGSｺﾞｼｯｸM"/>
      <family val="3"/>
      <charset val="128"/>
    </font>
    <font>
      <sz val="11"/>
      <color rgb="FFFF0000"/>
      <name val="HGSｺﾞｼｯｸM"/>
      <family val="3"/>
      <charset val="128"/>
    </font>
    <font>
      <b/>
      <sz val="14"/>
      <name val="HGSｺﾞｼｯｸM"/>
      <family val="3"/>
      <charset val="128"/>
    </font>
    <font>
      <sz val="14"/>
      <name val="HGSｺﾞｼｯｸM"/>
      <family val="3"/>
      <charset val="128"/>
    </font>
    <font>
      <sz val="20"/>
      <name val="ＭＳ 明朝"/>
      <family val="1"/>
      <charset val="128"/>
    </font>
    <font>
      <sz val="11"/>
      <color rgb="FFFF0000"/>
      <name val="ＭＳ Ｐゴシック"/>
      <family val="3"/>
      <charset val="128"/>
      <scheme val="minor"/>
    </font>
    <font>
      <sz val="11"/>
      <name val="ＭＳ Ｐゴシック"/>
      <family val="3"/>
      <charset val="128"/>
      <scheme val="minor"/>
    </font>
    <font>
      <b/>
      <sz val="11"/>
      <name val="ＭＳ Ｐゴシック"/>
      <family val="3"/>
      <charset val="128"/>
      <scheme val="minor"/>
    </font>
    <font>
      <b/>
      <sz val="14"/>
      <name val="ＭＳ Ｐゴシック"/>
      <family val="3"/>
      <charset val="128"/>
      <scheme val="minor"/>
    </font>
    <font>
      <sz val="12"/>
      <name val="ＭＳ Ｐゴシック"/>
      <family val="3"/>
      <charset val="128"/>
      <scheme val="minor"/>
    </font>
    <font>
      <sz val="18"/>
      <name val="ＭＳ Ｐゴシック"/>
      <family val="3"/>
      <charset val="128"/>
      <scheme val="minor"/>
    </font>
    <font>
      <sz val="20"/>
      <name val="ＭＳ Ｐゴシック"/>
      <family val="3"/>
      <charset val="128"/>
      <scheme val="minor"/>
    </font>
    <font>
      <b/>
      <sz val="12"/>
      <name val="ＭＳ Ｐゴシック"/>
      <family val="3"/>
      <charset val="128"/>
      <scheme val="minor"/>
    </font>
    <font>
      <sz val="9"/>
      <name val="ＭＳ Ｐゴシック"/>
      <family val="3"/>
      <charset val="128"/>
      <scheme val="minor"/>
    </font>
    <font>
      <sz val="14"/>
      <name val="ＭＳ Ｐゴシック"/>
      <family val="3"/>
      <charset val="128"/>
      <scheme val="minor"/>
    </font>
    <font>
      <b/>
      <sz val="11"/>
      <color rgb="FFFF0000"/>
      <name val="ＭＳ Ｐゴシック"/>
      <family val="3"/>
      <charset val="128"/>
      <scheme val="minor"/>
    </font>
    <font>
      <sz val="10"/>
      <name val="ＭＳ Ｐゴシック"/>
      <family val="3"/>
      <charset val="128"/>
      <scheme val="minor"/>
    </font>
    <font>
      <u/>
      <sz val="12"/>
      <name val="ＭＳ Ｐゴシック"/>
      <family val="3"/>
      <charset val="128"/>
      <scheme val="minor"/>
    </font>
    <font>
      <u/>
      <sz val="11"/>
      <name val="ＭＳ Ｐゴシック"/>
      <family val="3"/>
      <charset val="128"/>
      <scheme val="minor"/>
    </font>
    <font>
      <sz val="12"/>
      <color theme="1"/>
      <name val="HGSｺﾞｼｯｸM"/>
      <family val="3"/>
      <charset val="128"/>
    </font>
    <font>
      <sz val="10.9"/>
      <name val="ＭＳ 明朝"/>
      <family val="1"/>
      <charset val="128"/>
    </font>
  </fonts>
  <fills count="6">
    <fill>
      <patternFill patternType="none"/>
    </fill>
    <fill>
      <patternFill patternType="gray125"/>
    </fill>
    <fill>
      <patternFill patternType="solid">
        <fgColor rgb="FFCCFFCC"/>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hair">
        <color indexed="64"/>
      </right>
      <top/>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thin">
        <color indexed="64"/>
      </left>
      <right style="hair">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diagonal style="thin">
        <color indexed="64"/>
      </diagonal>
    </border>
    <border diagonalUp="1">
      <left/>
      <right/>
      <top/>
      <bottom style="thin">
        <color indexed="64"/>
      </bottom>
      <diagonal style="thin">
        <color indexed="64"/>
      </diagonal>
    </border>
    <border>
      <left style="hair">
        <color indexed="64"/>
      </left>
      <right/>
      <top/>
      <bottom style="thin">
        <color indexed="64"/>
      </bottom>
      <diagonal/>
    </border>
  </borders>
  <cellStyleXfs count="5">
    <xf numFmtId="0" fontId="0" fillId="0" borderId="0">
      <alignment vertical="center"/>
    </xf>
    <xf numFmtId="0" fontId="11" fillId="0" borderId="0"/>
    <xf numFmtId="0" fontId="11" fillId="0" borderId="0">
      <alignment vertical="center"/>
    </xf>
    <xf numFmtId="0" fontId="13" fillId="0" borderId="0">
      <alignment vertical="center"/>
    </xf>
    <xf numFmtId="38" fontId="11" fillId="0" borderId="0" applyFont="0" applyFill="0" applyBorder="0" applyAlignment="0" applyProtection="0">
      <alignment vertical="center"/>
    </xf>
  </cellStyleXfs>
  <cellXfs count="1039">
    <xf numFmtId="0" fontId="0" fillId="0" borderId="0" xfId="0">
      <alignment vertical="center"/>
    </xf>
    <xf numFmtId="0" fontId="4" fillId="0" borderId="7" xfId="3" applyFont="1" applyFill="1" applyBorder="1">
      <alignment vertical="center"/>
    </xf>
    <xf numFmtId="0" fontId="4" fillId="0" borderId="0" xfId="3" applyFont="1" applyFill="1" applyBorder="1" applyAlignment="1">
      <alignment vertical="center"/>
    </xf>
    <xf numFmtId="0" fontId="4" fillId="0" borderId="27" xfId="3" applyFont="1" applyFill="1" applyBorder="1">
      <alignment vertical="center"/>
    </xf>
    <xf numFmtId="0" fontId="4" fillId="0" borderId="28" xfId="3" applyFont="1" applyFill="1" applyBorder="1" applyAlignment="1">
      <alignment vertical="center"/>
    </xf>
    <xf numFmtId="0" fontId="5" fillId="0" borderId="0" xfId="3" applyFont="1" applyFill="1" applyBorder="1" applyAlignment="1">
      <alignment horizontal="left" vertical="center" wrapText="1"/>
    </xf>
    <xf numFmtId="0" fontId="15" fillId="0" borderId="0" xfId="3" applyFont="1" applyFill="1" applyBorder="1" applyAlignment="1">
      <alignment horizontal="left" vertical="center"/>
    </xf>
    <xf numFmtId="0" fontId="4" fillId="0" borderId="7" xfId="3" applyFont="1" applyFill="1" applyBorder="1" applyAlignment="1">
      <alignment horizontal="left" vertical="center"/>
    </xf>
    <xf numFmtId="0" fontId="5" fillId="0" borderId="8" xfId="3" applyFont="1" applyFill="1" applyBorder="1" applyAlignment="1">
      <alignment horizontal="left" vertical="center" wrapText="1"/>
    </xf>
    <xf numFmtId="0" fontId="4" fillId="0" borderId="5" xfId="3" applyFont="1" applyFill="1" applyBorder="1" applyAlignment="1">
      <alignment horizontal="left" vertical="center"/>
    </xf>
    <xf numFmtId="0" fontId="4" fillId="0" borderId="7" xfId="0" applyFont="1" applyFill="1" applyBorder="1" applyAlignment="1">
      <alignment horizontal="right" vertical="top" wrapText="1"/>
    </xf>
    <xf numFmtId="0" fontId="4" fillId="0" borderId="0" xfId="0" applyFont="1" applyFill="1" applyBorder="1" applyAlignment="1">
      <alignment vertical="top"/>
    </xf>
    <xf numFmtId="0" fontId="4" fillId="0" borderId="8" xfId="0" applyFont="1" applyFill="1" applyBorder="1" applyAlignment="1">
      <alignment vertical="top"/>
    </xf>
    <xf numFmtId="0" fontId="4" fillId="0" borderId="0" xfId="0" applyFont="1" applyFill="1" applyBorder="1" applyAlignment="1">
      <alignment horizontal="right" vertical="top"/>
    </xf>
    <xf numFmtId="0" fontId="4" fillId="0" borderId="0" xfId="0" applyFont="1" applyFill="1" applyBorder="1" applyAlignment="1">
      <alignment vertical="center"/>
    </xf>
    <xf numFmtId="0" fontId="4" fillId="0" borderId="7" xfId="0" applyFont="1" applyFill="1" applyBorder="1" applyAlignment="1">
      <alignment vertical="center"/>
    </xf>
    <xf numFmtId="0" fontId="4" fillId="0" borderId="27" xfId="0" applyFont="1" applyFill="1" applyBorder="1" applyAlignment="1">
      <alignment vertical="center"/>
    </xf>
    <xf numFmtId="0" fontId="4" fillId="0" borderId="9" xfId="0" applyFont="1" applyFill="1" applyBorder="1" applyAlignment="1">
      <alignment vertical="center"/>
    </xf>
    <xf numFmtId="0" fontId="5" fillId="0" borderId="7" xfId="0" applyFont="1" applyFill="1" applyBorder="1" applyAlignment="1">
      <alignment horizontal="right" vertical="top"/>
    </xf>
    <xf numFmtId="0" fontId="4" fillId="0" borderId="4" xfId="0" applyFont="1" applyFill="1" applyBorder="1">
      <alignment vertical="center"/>
    </xf>
    <xf numFmtId="0" fontId="4" fillId="0" borderId="0" xfId="3" applyFont="1" applyFill="1" applyBorder="1" applyAlignment="1">
      <alignment vertical="center" wrapText="1"/>
    </xf>
    <xf numFmtId="0" fontId="6" fillId="0" borderId="0" xfId="3" applyFont="1" applyFill="1">
      <alignment vertical="center"/>
    </xf>
    <xf numFmtId="0" fontId="6" fillId="0" borderId="0" xfId="0" applyFont="1" applyFill="1">
      <alignment vertical="center"/>
    </xf>
    <xf numFmtId="0" fontId="4" fillId="0" borderId="0" xfId="3" applyFont="1" applyFill="1">
      <alignment vertical="center"/>
    </xf>
    <xf numFmtId="0" fontId="6" fillId="0" borderId="0" xfId="0" applyFont="1" applyFill="1" applyAlignment="1">
      <alignment horizontal="left" vertical="top"/>
    </xf>
    <xf numFmtId="0" fontId="16" fillId="0" borderId="0" xfId="0" applyFont="1" applyFill="1" applyAlignment="1">
      <alignment horizontal="center" vertical="top"/>
    </xf>
    <xf numFmtId="0" fontId="4" fillId="0" borderId="7" xfId="0" applyFont="1" applyFill="1" applyBorder="1" applyAlignment="1">
      <alignment horizontal="right" vertical="center" wrapText="1"/>
    </xf>
    <xf numFmtId="0" fontId="4" fillId="0" borderId="0" xfId="0" applyFont="1" applyFill="1">
      <alignment vertical="center"/>
    </xf>
    <xf numFmtId="0" fontId="4" fillId="0" borderId="7" xfId="0" applyFont="1" applyFill="1" applyBorder="1" applyAlignment="1">
      <alignment horizontal="right" wrapText="1"/>
    </xf>
    <xf numFmtId="0" fontId="4" fillId="0" borderId="9" xfId="0" applyFont="1" applyFill="1" applyBorder="1" applyAlignment="1">
      <alignment vertical="center" wrapText="1"/>
    </xf>
    <xf numFmtId="0" fontId="5" fillId="0" borderId="0" xfId="0" applyFont="1" applyFill="1">
      <alignment vertical="center"/>
    </xf>
    <xf numFmtId="0" fontId="4" fillId="0" borderId="5" xfId="0" applyFont="1" applyFill="1" applyBorder="1" applyAlignment="1">
      <alignment vertical="center"/>
    </xf>
    <xf numFmtId="0" fontId="5" fillId="0" borderId="7" xfId="0" applyFont="1" applyFill="1" applyBorder="1" applyAlignment="1">
      <alignment vertical="center"/>
    </xf>
    <xf numFmtId="0" fontId="15" fillId="0" borderId="0" xfId="0" applyFont="1" applyFill="1" applyBorder="1" applyAlignment="1">
      <alignment vertical="center" wrapText="1"/>
    </xf>
    <xf numFmtId="0" fontId="15" fillId="0" borderId="8" xfId="0" applyFont="1" applyFill="1" applyBorder="1" applyAlignment="1">
      <alignment vertical="center" wrapText="1"/>
    </xf>
    <xf numFmtId="0" fontId="4" fillId="0" borderId="7" xfId="3" applyFont="1" applyFill="1" applyBorder="1" applyAlignment="1">
      <alignment vertical="center" wrapText="1"/>
    </xf>
    <xf numFmtId="0" fontId="5" fillId="0" borderId="0" xfId="3" applyFont="1" applyFill="1" applyBorder="1" applyAlignment="1">
      <alignment vertical="center" wrapText="1"/>
    </xf>
    <xf numFmtId="0" fontId="5" fillId="0" borderId="8" xfId="3" applyFont="1" applyFill="1" applyBorder="1" applyAlignment="1">
      <alignment vertical="center" wrapText="1"/>
    </xf>
    <xf numFmtId="0" fontId="5" fillId="0" borderId="0" xfId="0" applyFont="1" applyFill="1" applyBorder="1" applyAlignment="1">
      <alignment vertical="center" wrapText="1"/>
    </xf>
    <xf numFmtId="0" fontId="5" fillId="0" borderId="8" xfId="0" applyFont="1" applyFill="1" applyBorder="1" applyAlignment="1">
      <alignment vertical="center" wrapText="1"/>
    </xf>
    <xf numFmtId="0" fontId="5" fillId="0" borderId="0" xfId="0" applyFont="1" applyFill="1" applyBorder="1" applyAlignment="1">
      <alignment vertical="center"/>
    </xf>
    <xf numFmtId="0" fontId="5" fillId="0" borderId="8" xfId="0" applyFont="1" applyFill="1" applyBorder="1" applyAlignment="1">
      <alignment vertical="center"/>
    </xf>
    <xf numFmtId="0" fontId="15" fillId="0" borderId="0" xfId="3" applyFont="1" applyFill="1" applyBorder="1" applyAlignment="1">
      <alignment vertical="center"/>
    </xf>
    <xf numFmtId="0" fontId="4" fillId="0" borderId="14" xfId="0" applyFont="1" applyFill="1" applyBorder="1" applyAlignment="1">
      <alignment vertical="center"/>
    </xf>
    <xf numFmtId="0" fontId="4" fillId="0" borderId="21" xfId="0" applyFont="1" applyFill="1" applyBorder="1" applyAlignment="1">
      <alignment vertical="top"/>
    </xf>
    <xf numFmtId="0" fontId="4" fillId="0" borderId="22" xfId="0" applyFont="1" applyFill="1" applyBorder="1" applyAlignment="1">
      <alignment vertical="top"/>
    </xf>
    <xf numFmtId="0" fontId="4" fillId="0" borderId="6" xfId="0" applyFont="1" applyFill="1" applyBorder="1">
      <alignment vertical="center"/>
    </xf>
    <xf numFmtId="0" fontId="6" fillId="0" borderId="0" xfId="3" applyFont="1" applyFill="1" applyBorder="1">
      <alignment vertical="center"/>
    </xf>
    <xf numFmtId="0" fontId="6" fillId="0" borderId="0" xfId="3" applyFont="1" applyFill="1" applyBorder="1" applyAlignment="1">
      <alignment horizontal="left" vertical="center"/>
    </xf>
    <xf numFmtId="0" fontId="6" fillId="0" borderId="8" xfId="3" applyFont="1" applyFill="1" applyBorder="1" applyAlignment="1">
      <alignment horizontal="left" vertical="center"/>
    </xf>
    <xf numFmtId="0" fontId="4" fillId="0" borderId="7" xfId="3" applyFont="1" applyFill="1" applyBorder="1" applyAlignment="1">
      <alignment horizontal="right" vertical="top" wrapText="1"/>
    </xf>
    <xf numFmtId="0" fontId="4" fillId="0" borderId="9" xfId="3" applyFont="1" applyFill="1" applyBorder="1" applyAlignment="1">
      <alignment horizontal="right" vertical="top" wrapText="1"/>
    </xf>
    <xf numFmtId="0" fontId="4" fillId="0" borderId="7" xfId="0" applyFont="1" applyFill="1" applyBorder="1" applyAlignment="1">
      <alignment vertical="top"/>
    </xf>
    <xf numFmtId="0" fontId="4" fillId="0" borderId="0" xfId="0" applyFont="1" applyFill="1" applyBorder="1" applyAlignment="1">
      <alignment horizontal="right" vertical="top" wrapText="1"/>
    </xf>
    <xf numFmtId="0" fontId="5" fillId="0" borderId="0" xfId="0" applyFont="1" applyFill="1" applyBorder="1" applyAlignment="1">
      <alignment vertical="top"/>
    </xf>
    <xf numFmtId="0" fontId="4" fillId="0" borderId="0" xfId="0" applyFont="1" applyFill="1" applyBorder="1">
      <alignment vertical="center"/>
    </xf>
    <xf numFmtId="0" fontId="18" fillId="0" borderId="0" xfId="0" applyFont="1" applyFill="1" applyBorder="1" applyAlignment="1">
      <alignment vertical="center"/>
    </xf>
    <xf numFmtId="0" fontId="15" fillId="0" borderId="0" xfId="0" applyFont="1" applyFill="1" applyBorder="1" applyAlignment="1">
      <alignment vertical="top" wrapText="1"/>
    </xf>
    <xf numFmtId="0" fontId="4" fillId="0" borderId="7" xfId="0" applyFont="1" applyFill="1" applyBorder="1">
      <alignment vertical="center"/>
    </xf>
    <xf numFmtId="0" fontId="4" fillId="0" borderId="10" xfId="0" applyFont="1" applyFill="1" applyBorder="1" applyAlignment="1">
      <alignment vertical="center"/>
    </xf>
    <xf numFmtId="0" fontId="15" fillId="0" borderId="4" xfId="0" applyFont="1" applyFill="1" applyBorder="1" applyAlignment="1">
      <alignment vertical="top" wrapText="1"/>
    </xf>
    <xf numFmtId="0" fontId="4" fillId="0" borderId="4" xfId="0" applyFont="1" applyFill="1" applyBorder="1" applyAlignment="1">
      <alignment vertical="center"/>
    </xf>
    <xf numFmtId="0" fontId="5" fillId="0" borderId="4" xfId="0" applyFont="1" applyFill="1" applyBorder="1" applyAlignment="1">
      <alignment vertical="center"/>
    </xf>
    <xf numFmtId="0" fontId="4" fillId="0" borderId="0" xfId="0" applyFont="1" applyFill="1" applyBorder="1" applyAlignment="1">
      <alignment horizontal="center" vertical="center" wrapText="1"/>
    </xf>
    <xf numFmtId="0" fontId="4" fillId="0" borderId="12" xfId="0" applyFont="1" applyFill="1" applyBorder="1" applyAlignment="1">
      <alignment vertical="center"/>
    </xf>
    <xf numFmtId="0" fontId="4" fillId="0" borderId="21" xfId="0" applyFont="1" applyFill="1" applyBorder="1" applyAlignment="1">
      <alignment vertical="center"/>
    </xf>
    <xf numFmtId="0" fontId="7" fillId="0" borderId="0" xfId="0" applyFont="1" applyFill="1">
      <alignment vertical="center"/>
    </xf>
    <xf numFmtId="0" fontId="4" fillId="0" borderId="4" xfId="0" applyFont="1" applyFill="1" applyBorder="1" applyAlignment="1">
      <alignment vertical="center" wrapText="1"/>
    </xf>
    <xf numFmtId="0" fontId="4" fillId="0" borderId="6" xfId="0" applyFont="1" applyFill="1" applyBorder="1" applyAlignment="1">
      <alignment vertical="center" wrapText="1"/>
    </xf>
    <xf numFmtId="0" fontId="5" fillId="0" borderId="0" xfId="3" applyFont="1" applyFill="1" applyBorder="1" applyAlignment="1">
      <alignment vertical="center"/>
    </xf>
    <xf numFmtId="0" fontId="5" fillId="0" borderId="0" xfId="0" applyFont="1" applyFill="1" applyBorder="1" applyAlignment="1">
      <alignment horizontal="left" vertical="center"/>
    </xf>
    <xf numFmtId="0" fontId="5" fillId="0" borderId="0" xfId="0" applyFont="1" applyFill="1" applyBorder="1" applyAlignment="1">
      <alignment horizontal="left" vertical="top" wrapText="1"/>
    </xf>
    <xf numFmtId="0" fontId="6" fillId="0" borderId="0" xfId="0" applyFont="1" applyFill="1" applyBorder="1" applyAlignment="1">
      <alignment horizontal="left" vertical="top"/>
    </xf>
    <xf numFmtId="0" fontId="16" fillId="0" borderId="0" xfId="0" applyFont="1" applyFill="1" applyBorder="1" applyAlignment="1">
      <alignment horizontal="center" vertical="top"/>
    </xf>
    <xf numFmtId="0" fontId="5" fillId="0" borderId="0" xfId="3" applyFont="1" applyFill="1" applyBorder="1" applyAlignment="1">
      <alignment horizontal="left" vertical="center"/>
    </xf>
    <xf numFmtId="0" fontId="5" fillId="0" borderId="13" xfId="3" applyFont="1" applyFill="1" applyBorder="1" applyAlignment="1">
      <alignment horizontal="center" vertical="center"/>
    </xf>
    <xf numFmtId="0" fontId="5" fillId="0" borderId="6" xfId="3" applyFont="1" applyFill="1" applyBorder="1" applyAlignment="1">
      <alignment horizontal="center" vertical="center"/>
    </xf>
    <xf numFmtId="0" fontId="5" fillId="0" borderId="29" xfId="3" applyFont="1" applyFill="1" applyBorder="1" applyAlignment="1">
      <alignment horizontal="center" vertical="center"/>
    </xf>
    <xf numFmtId="0" fontId="6" fillId="0" borderId="0" xfId="3" applyFont="1">
      <alignment vertical="center"/>
    </xf>
    <xf numFmtId="0" fontId="7" fillId="0" borderId="0" xfId="3" applyFont="1">
      <alignment vertical="center"/>
    </xf>
    <xf numFmtId="0" fontId="9" fillId="0" borderId="0" xfId="3" applyFont="1" applyAlignment="1">
      <alignment vertical="center"/>
    </xf>
    <xf numFmtId="0" fontId="5" fillId="0" borderId="0" xfId="3" applyFont="1" applyBorder="1" applyAlignment="1">
      <alignment vertical="center" wrapText="1"/>
    </xf>
    <xf numFmtId="0" fontId="22" fillId="0" borderId="0" xfId="3" applyFont="1">
      <alignment vertical="center"/>
    </xf>
    <xf numFmtId="0" fontId="23" fillId="0" borderId="0" xfId="3" applyFont="1">
      <alignment vertical="center"/>
    </xf>
    <xf numFmtId="0" fontId="25" fillId="0" borderId="0" xfId="1" applyFont="1" applyAlignment="1"/>
    <xf numFmtId="0" fontId="26" fillId="0" borderId="0" xfId="1" applyFont="1" applyAlignment="1"/>
    <xf numFmtId="0" fontId="22" fillId="0" borderId="0" xfId="1" applyFont="1"/>
    <xf numFmtId="0" fontId="27" fillId="0" borderId="0" xfId="1" applyFont="1" applyAlignment="1"/>
    <xf numFmtId="0" fontId="24" fillId="0" borderId="0" xfId="0" applyFont="1">
      <alignment vertical="center"/>
    </xf>
    <xf numFmtId="0" fontId="30" fillId="0" borderId="0" xfId="0" applyFont="1">
      <alignment vertical="center"/>
    </xf>
    <xf numFmtId="0" fontId="30" fillId="0" borderId="0" xfId="0" applyFont="1" applyAlignment="1">
      <alignment horizontal="center" vertical="center"/>
    </xf>
    <xf numFmtId="0" fontId="22" fillId="0" borderId="0" xfId="1" applyFont="1" applyAlignment="1">
      <alignment horizontal="left" vertical="center"/>
    </xf>
    <xf numFmtId="0" fontId="22" fillId="0" borderId="0" xfId="1" applyFont="1" applyAlignment="1">
      <alignment vertical="center"/>
    </xf>
    <xf numFmtId="0" fontId="27" fillId="0" borderId="0" xfId="1" applyFont="1" applyAlignment="1">
      <alignment horizontal="right"/>
    </xf>
    <xf numFmtId="0" fontId="25" fillId="0" borderId="0" xfId="1" applyFont="1" applyAlignment="1">
      <alignment horizontal="left"/>
    </xf>
    <xf numFmtId="0" fontId="22" fillId="0" borderId="0" xfId="1" applyFont="1" applyFill="1"/>
    <xf numFmtId="0" fontId="31" fillId="0" borderId="0" xfId="2" applyFont="1" applyFill="1" applyAlignment="1">
      <alignment horizontal="right" vertical="center"/>
    </xf>
    <xf numFmtId="0" fontId="31" fillId="0" borderId="0" xfId="2" applyFont="1" applyFill="1" applyAlignment="1">
      <alignment vertical="center"/>
    </xf>
    <xf numFmtId="0" fontId="26" fillId="0" borderId="0" xfId="1" applyFont="1" applyBorder="1" applyAlignment="1"/>
    <xf numFmtId="0" fontId="31" fillId="0" borderId="0" xfId="2" applyFont="1" applyFill="1" applyAlignment="1" applyProtection="1">
      <alignment horizontal="center" vertical="center"/>
      <protection locked="0"/>
    </xf>
    <xf numFmtId="0" fontId="31" fillId="0" borderId="0" xfId="2" applyFont="1" applyFill="1" applyAlignment="1">
      <alignment horizontal="center" vertical="center"/>
    </xf>
    <xf numFmtId="0" fontId="22" fillId="0" borderId="0" xfId="1" applyFont="1" applyFill="1" applyAlignment="1">
      <alignment vertical="center"/>
    </xf>
    <xf numFmtId="0" fontId="31" fillId="0" borderId="0" xfId="2" applyFont="1" applyFill="1" applyAlignment="1">
      <alignment horizontal="left" vertical="center"/>
    </xf>
    <xf numFmtId="0" fontId="22" fillId="0" borderId="0" xfId="1" applyFont="1" applyAlignment="1">
      <alignment horizontal="right" vertical="center"/>
    </xf>
    <xf numFmtId="0" fontId="22" fillId="0" borderId="0" xfId="1" applyFont="1" applyBorder="1" applyAlignment="1">
      <alignment vertical="center"/>
    </xf>
    <xf numFmtId="0" fontId="22" fillId="0" borderId="0" xfId="1" applyFont="1" applyFill="1" applyAlignment="1">
      <alignment horizontal="left" vertical="center"/>
    </xf>
    <xf numFmtId="0" fontId="22" fillId="0" borderId="0" xfId="1" applyFont="1" applyFill="1" applyAlignment="1">
      <alignment horizontal="center" vertical="center"/>
    </xf>
    <xf numFmtId="0" fontId="22" fillId="0" borderId="0" xfId="1" applyFont="1" applyFill="1" applyBorder="1" applyAlignment="1">
      <alignment horizontal="left" vertical="center"/>
    </xf>
    <xf numFmtId="0" fontId="22" fillId="0" borderId="0" xfId="1" applyFont="1" applyBorder="1" applyAlignment="1"/>
    <xf numFmtId="0" fontId="22" fillId="0" borderId="0" xfId="1" applyFont="1" applyFill="1" applyBorder="1" applyAlignment="1">
      <alignment horizontal="left"/>
    </xf>
    <xf numFmtId="0" fontId="28" fillId="0" borderId="0" xfId="1" applyFont="1"/>
    <xf numFmtId="0" fontId="31" fillId="0" borderId="0" xfId="1" applyFont="1" applyAlignment="1">
      <alignment horizontal="right"/>
    </xf>
    <xf numFmtId="0" fontId="28" fillId="0" borderId="0" xfId="0" applyFont="1" applyFill="1" applyBorder="1" applyAlignment="1">
      <alignment vertical="center"/>
    </xf>
    <xf numFmtId="0" fontId="31" fillId="0" borderId="0" xfId="0" applyFont="1" applyFill="1" applyBorder="1" applyAlignment="1" applyProtection="1">
      <alignment vertical="center"/>
      <protection locked="0"/>
    </xf>
    <xf numFmtId="0" fontId="28" fillId="0" borderId="0" xfId="1" applyFont="1" applyFill="1"/>
    <xf numFmtId="0" fontId="22" fillId="0" borderId="0" xfId="1" applyFont="1" applyBorder="1"/>
    <xf numFmtId="0" fontId="33" fillId="4" borderId="0" xfId="2" applyFont="1" applyFill="1" applyBorder="1" applyAlignment="1">
      <alignment vertical="center"/>
    </xf>
    <xf numFmtId="0" fontId="34" fillId="4" borderId="0" xfId="2" applyFont="1" applyFill="1" applyBorder="1" applyAlignment="1">
      <alignment vertical="center"/>
    </xf>
    <xf numFmtId="0" fontId="22" fillId="0" borderId="0" xfId="2" applyFont="1">
      <alignment vertical="center"/>
    </xf>
    <xf numFmtId="0" fontId="24" fillId="0" borderId="0" xfId="1" applyFont="1" applyFill="1" applyAlignment="1">
      <alignment vertical="center"/>
    </xf>
    <xf numFmtId="0" fontId="22" fillId="0" borderId="0" xfId="1" applyFont="1" applyAlignment="1"/>
    <xf numFmtId="0" fontId="29" fillId="0" borderId="0" xfId="1" applyFont="1" applyAlignment="1">
      <alignment vertical="top"/>
    </xf>
    <xf numFmtId="0" fontId="24" fillId="2" borderId="35" xfId="0" applyFont="1" applyFill="1" applyBorder="1" applyAlignment="1">
      <alignment horizontal="center" vertical="center" wrapText="1"/>
    </xf>
    <xf numFmtId="0" fontId="24" fillId="2" borderId="10" xfId="0" applyFont="1" applyFill="1" applyBorder="1" applyAlignment="1">
      <alignment horizontal="center" vertical="center" wrapText="1"/>
    </xf>
    <xf numFmtId="0" fontId="24" fillId="0" borderId="2" xfId="0" applyFont="1" applyFill="1" applyBorder="1" applyAlignment="1">
      <alignment horizontal="right" vertical="center" wrapText="1"/>
    </xf>
    <xf numFmtId="0" fontId="24" fillId="0" borderId="3" xfId="0" applyFont="1" applyFill="1" applyBorder="1" applyAlignment="1">
      <alignment horizontal="left" vertical="center" wrapText="1"/>
    </xf>
    <xf numFmtId="0" fontId="24" fillId="0" borderId="9" xfId="0" applyFont="1" applyFill="1" applyBorder="1" applyAlignment="1">
      <alignment horizontal="right" vertical="center" wrapText="1"/>
    </xf>
    <xf numFmtId="0" fontId="24" fillId="0" borderId="11" xfId="0" applyFont="1" applyFill="1" applyBorder="1" applyAlignment="1">
      <alignment horizontal="left" vertical="center" wrapText="1"/>
    </xf>
    <xf numFmtId="0" fontId="24" fillId="0" borderId="5" xfId="0" applyFont="1" applyFill="1" applyBorder="1" applyAlignment="1">
      <alignment horizontal="right" vertical="center" wrapText="1"/>
    </xf>
    <xf numFmtId="0" fontId="24" fillId="0" borderId="6" xfId="0" applyFont="1" applyFill="1" applyBorder="1" applyAlignment="1">
      <alignment horizontal="left" vertical="center" wrapText="1"/>
    </xf>
    <xf numFmtId="0" fontId="24" fillId="2" borderId="4" xfId="0" applyFont="1" applyFill="1" applyBorder="1" applyAlignment="1">
      <alignment horizontal="center" vertical="center" wrapText="1"/>
    </xf>
    <xf numFmtId="0" fontId="4" fillId="0" borderId="0" xfId="3" applyFont="1" applyFill="1" applyBorder="1" applyAlignment="1">
      <alignment vertical="center" shrinkToFit="1"/>
    </xf>
    <xf numFmtId="0" fontId="4" fillId="0" borderId="29" xfId="3" applyFont="1" applyFill="1" applyBorder="1" applyAlignment="1">
      <alignment vertical="center"/>
    </xf>
    <xf numFmtId="0" fontId="21" fillId="0" borderId="0" xfId="3" applyFont="1" applyFill="1" applyAlignment="1">
      <alignment horizontal="center" vertical="center"/>
    </xf>
    <xf numFmtId="0" fontId="35" fillId="0" borderId="0" xfId="3" applyFont="1" applyFill="1" applyAlignment="1">
      <alignment horizontal="center" vertical="center"/>
    </xf>
    <xf numFmtId="0" fontId="9" fillId="0" borderId="0" xfId="3" applyFont="1" applyFill="1" applyBorder="1" applyAlignment="1">
      <alignment horizontal="center" vertical="center"/>
    </xf>
    <xf numFmtId="0" fontId="8" fillId="0" borderId="0" xfId="3" applyFont="1" applyAlignment="1">
      <alignment vertical="center"/>
    </xf>
    <xf numFmtId="0" fontId="9" fillId="0" borderId="0" xfId="3" applyFont="1" applyAlignment="1">
      <alignment horizontal="right"/>
    </xf>
    <xf numFmtId="0" fontId="9" fillId="0" borderId="0" xfId="3" applyFont="1" applyAlignment="1">
      <alignment horizontal="right" vertical="center"/>
    </xf>
    <xf numFmtId="49" fontId="4" fillId="0" borderId="7" xfId="0" applyNumberFormat="1" applyFont="1" applyFill="1" applyBorder="1" applyAlignment="1">
      <alignment horizontal="center" vertical="top" wrapText="1"/>
    </xf>
    <xf numFmtId="49" fontId="4" fillId="0" borderId="0" xfId="0" applyNumberFormat="1" applyFont="1" applyFill="1" applyBorder="1" applyAlignment="1">
      <alignment horizontal="center" vertical="top" wrapText="1"/>
    </xf>
    <xf numFmtId="0" fontId="4" fillId="0" borderId="7" xfId="0" applyFont="1" applyFill="1" applyBorder="1" applyAlignment="1">
      <alignment horizontal="center" vertical="center" wrapText="1"/>
    </xf>
    <xf numFmtId="49" fontId="4" fillId="0" borderId="9" xfId="0" applyNumberFormat="1" applyFont="1" applyFill="1" applyBorder="1" applyAlignment="1">
      <alignment horizontal="center" vertical="top" wrapText="1"/>
    </xf>
    <xf numFmtId="0" fontId="4" fillId="0" borderId="8" xfId="0" applyFont="1" applyFill="1" applyBorder="1" applyAlignment="1">
      <alignment horizontal="right" vertical="top"/>
    </xf>
    <xf numFmtId="0" fontId="37" fillId="0" borderId="0" xfId="3" applyFont="1">
      <alignment vertical="center"/>
    </xf>
    <xf numFmtId="49" fontId="4" fillId="0" borderId="20" xfId="0" applyNumberFormat="1" applyFont="1" applyFill="1" applyBorder="1" applyAlignment="1">
      <alignment vertical="top" wrapText="1"/>
    </xf>
    <xf numFmtId="0" fontId="37" fillId="0" borderId="0" xfId="1" applyFont="1"/>
    <xf numFmtId="0" fontId="37" fillId="0" borderId="0" xfId="2" applyFont="1">
      <alignment vertical="center"/>
    </xf>
    <xf numFmtId="0" fontId="37" fillId="0" borderId="0" xfId="2" applyFont="1" applyAlignment="1">
      <alignment horizontal="center" vertical="center"/>
    </xf>
    <xf numFmtId="0" fontId="38" fillId="0" borderId="0" xfId="1" applyFont="1" applyAlignment="1">
      <alignment horizontal="right"/>
    </xf>
    <xf numFmtId="0" fontId="39" fillId="0" borderId="0" xfId="2" applyFont="1" applyFill="1" applyAlignment="1">
      <alignment horizontal="right" vertical="center"/>
    </xf>
    <xf numFmtId="0" fontId="39" fillId="0" borderId="0" xfId="2" applyFont="1" applyFill="1" applyAlignment="1">
      <alignment vertical="center"/>
    </xf>
    <xf numFmtId="0" fontId="40" fillId="0" borderId="0" xfId="2" applyFont="1">
      <alignment vertical="center"/>
    </xf>
    <xf numFmtId="0" fontId="41" fillId="0" borderId="0" xfId="1" applyFont="1"/>
    <xf numFmtId="0" fontId="42" fillId="0" borderId="0" xfId="1" applyFont="1"/>
    <xf numFmtId="0" fontId="38" fillId="0" borderId="0" xfId="1" applyFont="1" applyAlignment="1"/>
    <xf numFmtId="0" fontId="37" fillId="0" borderId="0" xfId="1" applyFont="1" applyAlignment="1">
      <alignment horizontal="left" vertical="center"/>
    </xf>
    <xf numFmtId="0" fontId="37" fillId="0" borderId="0" xfId="1" applyFont="1" applyAlignment="1"/>
    <xf numFmtId="0" fontId="43" fillId="0" borderId="0" xfId="2" applyFont="1" applyFill="1" applyAlignment="1">
      <alignment horizontal="right" vertical="center"/>
    </xf>
    <xf numFmtId="0" fontId="43" fillId="0" borderId="0" xfId="2" applyFont="1" applyFill="1" applyAlignment="1">
      <alignment horizontal="left" vertical="center"/>
    </xf>
    <xf numFmtId="0" fontId="39" fillId="0" borderId="0" xfId="2" applyFont="1" applyFill="1" applyAlignment="1" applyProtection="1">
      <alignment horizontal="center" vertical="center"/>
      <protection locked="0"/>
    </xf>
    <xf numFmtId="0" fontId="39" fillId="0" borderId="0" xfId="2" applyFont="1" applyFill="1" applyAlignment="1">
      <alignment horizontal="center" vertical="center"/>
    </xf>
    <xf numFmtId="0" fontId="44" fillId="0" borderId="0" xfId="1" applyFont="1"/>
    <xf numFmtId="0" fontId="37" fillId="0" borderId="0" xfId="1" applyFont="1" applyAlignment="1">
      <alignment horizontal="right"/>
    </xf>
    <xf numFmtId="0" fontId="45" fillId="0" borderId="0" xfId="1" applyFont="1" applyAlignment="1">
      <alignment horizontal="right"/>
    </xf>
    <xf numFmtId="0" fontId="37" fillId="0" borderId="0" xfId="1" applyFont="1" applyBorder="1"/>
    <xf numFmtId="0" fontId="38" fillId="0" borderId="0" xfId="1" applyFont="1" applyBorder="1" applyAlignment="1">
      <alignment horizontal="left" vertical="center"/>
    </xf>
    <xf numFmtId="0" fontId="37" fillId="0" borderId="0" xfId="1" applyFont="1" applyBorder="1" applyAlignment="1">
      <alignment horizontal="left"/>
    </xf>
    <xf numFmtId="0" fontId="40" fillId="0" borderId="0" xfId="1" applyFont="1" applyFill="1" applyBorder="1" applyAlignment="1">
      <alignment vertical="center"/>
    </xf>
    <xf numFmtId="0" fontId="38" fillId="0" borderId="0" xfId="2" applyFont="1" applyFill="1" applyBorder="1" applyAlignment="1" applyProtection="1">
      <alignment horizontal="center" vertical="center"/>
      <protection locked="0"/>
    </xf>
    <xf numFmtId="0" fontId="37" fillId="0" borderId="1" xfId="2" applyFont="1" applyBorder="1">
      <alignment vertical="center"/>
    </xf>
    <xf numFmtId="0" fontId="37" fillId="0" borderId="1" xfId="2" applyFont="1" applyBorder="1" applyAlignment="1">
      <alignment horizontal="center" vertical="center"/>
    </xf>
    <xf numFmtId="0" fontId="37" fillId="0" borderId="1" xfId="1" applyFont="1" applyBorder="1" applyAlignment="1">
      <alignment horizontal="center"/>
    </xf>
    <xf numFmtId="0" fontId="46" fillId="0" borderId="0" xfId="1" applyFont="1" applyAlignment="1">
      <alignment horizontal="right"/>
    </xf>
    <xf numFmtId="0" fontId="37" fillId="0" borderId="1" xfId="1" applyFont="1" applyBorder="1" applyAlignment="1">
      <alignment horizontal="center" vertical="center"/>
    </xf>
    <xf numFmtId="0" fontId="40" fillId="0" borderId="0" xfId="1" applyFont="1" applyBorder="1" applyAlignment="1">
      <alignment horizontal="left"/>
    </xf>
    <xf numFmtId="0" fontId="37" fillId="0" borderId="0" xfId="1" applyFont="1" applyBorder="1" applyAlignment="1"/>
    <xf numFmtId="0" fontId="40" fillId="0" borderId="0" xfId="1" applyFont="1" applyFill="1" applyBorder="1" applyAlignment="1">
      <alignment horizontal="left"/>
    </xf>
    <xf numFmtId="0" fontId="37" fillId="0" borderId="0" xfId="1" applyFont="1" applyFill="1" applyBorder="1"/>
    <xf numFmtId="0" fontId="37" fillId="0" borderId="0" xfId="1" applyFont="1" applyFill="1" applyBorder="1" applyAlignment="1"/>
    <xf numFmtId="0" fontId="37" fillId="0" borderId="0" xfId="1" applyFont="1" applyFill="1" applyBorder="1" applyAlignment="1">
      <alignment horizontal="left"/>
    </xf>
    <xf numFmtId="0" fontId="40" fillId="0" borderId="10" xfId="1" applyFont="1" applyFill="1" applyBorder="1" applyAlignment="1"/>
    <xf numFmtId="0" fontId="40" fillId="0" borderId="10" xfId="1" applyFont="1" applyFill="1" applyBorder="1" applyAlignment="1">
      <alignment horizontal="center"/>
    </xf>
    <xf numFmtId="0" fontId="37" fillId="0" borderId="10" xfId="1" applyFont="1" applyFill="1" applyBorder="1"/>
    <xf numFmtId="0" fontId="40" fillId="0" borderId="0" xfId="1" applyFont="1" applyBorder="1" applyAlignment="1"/>
    <xf numFmtId="0" fontId="37" fillId="0" borderId="35" xfId="1" applyFont="1" applyBorder="1" applyAlignment="1">
      <alignment horizontal="center" vertical="center"/>
    </xf>
    <xf numFmtId="0" fontId="37" fillId="0" borderId="3" xfId="1" applyFont="1" applyBorder="1" applyAlignment="1">
      <alignment horizontal="center" vertical="center"/>
    </xf>
    <xf numFmtId="0" fontId="38" fillId="0" borderId="2" xfId="2" applyFont="1" applyBorder="1" applyAlignment="1">
      <alignment horizontal="center" vertical="center"/>
    </xf>
    <xf numFmtId="0" fontId="38" fillId="0" borderId="35" xfId="2" applyFont="1" applyBorder="1" applyAlignment="1">
      <alignment horizontal="center" vertical="center"/>
    </xf>
    <xf numFmtId="0" fontId="38" fillId="0" borderId="3" xfId="2" applyFont="1" applyBorder="1" applyAlignment="1">
      <alignment horizontal="center" vertical="center"/>
    </xf>
    <xf numFmtId="0" fontId="40" fillId="0" borderId="10" xfId="1" applyFont="1" applyBorder="1" applyAlignment="1">
      <alignment horizontal="center"/>
    </xf>
    <xf numFmtId="0" fontId="37" fillId="0" borderId="10" xfId="1" applyFont="1" applyBorder="1" applyAlignment="1">
      <alignment horizontal="left"/>
    </xf>
    <xf numFmtId="0" fontId="37" fillId="0" borderId="0" xfId="1" applyFont="1" applyBorder="1" applyAlignment="1">
      <alignment vertical="center"/>
    </xf>
    <xf numFmtId="0" fontId="38" fillId="0" borderId="0" xfId="2" applyFont="1" applyAlignment="1">
      <alignment horizontal="left" vertical="center"/>
    </xf>
    <xf numFmtId="0" fontId="37" fillId="0" borderId="0" xfId="1" applyFont="1" applyFill="1" applyBorder="1" applyAlignment="1">
      <alignment vertical="center"/>
    </xf>
    <xf numFmtId="0" fontId="40" fillId="0" borderId="0" xfId="1" applyFont="1" applyBorder="1" applyAlignment="1">
      <alignment horizontal="center"/>
    </xf>
    <xf numFmtId="0" fontId="40" fillId="0" borderId="0" xfId="1" applyFont="1" applyBorder="1" applyAlignment="1">
      <alignment horizontal="center" wrapText="1"/>
    </xf>
    <xf numFmtId="0" fontId="40" fillId="0" borderId="1" xfId="2" applyFont="1" applyFill="1" applyBorder="1" applyAlignment="1">
      <alignment horizontal="center" vertical="center"/>
    </xf>
    <xf numFmtId="0" fontId="40" fillId="0" borderId="1" xfId="2" applyNumberFormat="1" applyFont="1" applyFill="1" applyBorder="1" applyAlignment="1">
      <alignment horizontal="center" vertical="center" wrapText="1"/>
    </xf>
    <xf numFmtId="176" fontId="40" fillId="2" borderId="11" xfId="2" applyNumberFormat="1" applyFont="1" applyFill="1" applyBorder="1" applyAlignment="1">
      <alignment horizontal="center" vertical="center" shrinkToFit="1"/>
    </xf>
    <xf numFmtId="176" fontId="40" fillId="2" borderId="12" xfId="2" applyNumberFormat="1" applyFont="1" applyFill="1" applyBorder="1" applyAlignment="1">
      <alignment horizontal="center" vertical="center" shrinkToFit="1"/>
    </xf>
    <xf numFmtId="0" fontId="40" fillId="0" borderId="7" xfId="2" applyFont="1" applyFill="1" applyBorder="1" applyAlignment="1">
      <alignment horizontal="center" vertical="center" wrapText="1"/>
    </xf>
    <xf numFmtId="0" fontId="40" fillId="0" borderId="0" xfId="2" applyFont="1" applyFill="1" applyBorder="1" applyAlignment="1">
      <alignment horizontal="center" vertical="center" wrapText="1"/>
    </xf>
    <xf numFmtId="0" fontId="40" fillId="0" borderId="8" xfId="2" applyFont="1" applyFill="1" applyBorder="1" applyAlignment="1">
      <alignment horizontal="center" vertical="center" wrapText="1"/>
    </xf>
    <xf numFmtId="176" fontId="40" fillId="0" borderId="11" xfId="2" applyNumberFormat="1" applyFont="1" applyFill="1" applyBorder="1" applyAlignment="1">
      <alignment horizontal="center" vertical="center" shrinkToFit="1"/>
    </xf>
    <xf numFmtId="176" fontId="40" fillId="0" borderId="12" xfId="2" applyNumberFormat="1" applyFont="1" applyFill="1" applyBorder="1" applyAlignment="1">
      <alignment horizontal="center" vertical="center" shrinkToFit="1"/>
    </xf>
    <xf numFmtId="176" fontId="40" fillId="2" borderId="3" xfId="2" applyNumberFormat="1" applyFont="1" applyFill="1" applyBorder="1" applyAlignment="1">
      <alignment horizontal="center" vertical="center" shrinkToFit="1"/>
    </xf>
    <xf numFmtId="176" fontId="40" fillId="2" borderId="1" xfId="2" applyNumberFormat="1" applyFont="1" applyFill="1" applyBorder="1" applyAlignment="1">
      <alignment horizontal="center" vertical="center" shrinkToFit="1"/>
    </xf>
    <xf numFmtId="176" fontId="40" fillId="0" borderId="1" xfId="2" applyNumberFormat="1" applyFont="1" applyFill="1" applyBorder="1" applyAlignment="1">
      <alignment horizontal="center" vertical="center" shrinkToFit="1"/>
    </xf>
    <xf numFmtId="176" fontId="40" fillId="0" borderId="3" xfId="2" applyNumberFormat="1" applyFont="1" applyFill="1" applyBorder="1" applyAlignment="1">
      <alignment horizontal="center" vertical="center" shrinkToFit="1"/>
    </xf>
    <xf numFmtId="0" fontId="40" fillId="0" borderId="0" xfId="2" applyFont="1" applyFill="1" applyAlignment="1">
      <alignment vertical="center"/>
    </xf>
    <xf numFmtId="0" fontId="40" fillId="0" borderId="0" xfId="2" applyFont="1" applyAlignment="1">
      <alignment horizontal="center" vertical="center" shrinkToFit="1"/>
    </xf>
    <xf numFmtId="0" fontId="40" fillId="0" borderId="0" xfId="2" applyFont="1" applyAlignment="1">
      <alignment vertical="center" shrinkToFit="1"/>
    </xf>
    <xf numFmtId="0" fontId="37" fillId="0" borderId="0" xfId="2" applyFont="1" applyAlignment="1">
      <alignment horizontal="center" vertical="center" shrinkToFit="1"/>
    </xf>
    <xf numFmtId="0" fontId="37" fillId="0" borderId="0" xfId="2" applyFont="1" applyAlignment="1">
      <alignment vertical="center" shrinkToFit="1"/>
    </xf>
    <xf numFmtId="0" fontId="37" fillId="0" borderId="0" xfId="2" applyFont="1" applyFill="1">
      <alignment vertical="center"/>
    </xf>
    <xf numFmtId="0" fontId="38" fillId="0" borderId="0" xfId="1" applyFont="1" applyFill="1" applyAlignment="1">
      <alignment horizontal="right"/>
    </xf>
    <xf numFmtId="0" fontId="37" fillId="0" borderId="0" xfId="1" applyFont="1" applyFill="1"/>
    <xf numFmtId="0" fontId="38" fillId="0" borderId="2" xfId="2" applyFont="1" applyFill="1" applyBorder="1" applyAlignment="1">
      <alignment horizontal="center" vertical="center"/>
    </xf>
    <xf numFmtId="0" fontId="40" fillId="0" borderId="10" xfId="1" applyFont="1" applyBorder="1" applyAlignment="1"/>
    <xf numFmtId="0" fontId="37" fillId="0" borderId="3" xfId="1" applyFont="1" applyFill="1" applyBorder="1" applyAlignment="1">
      <alignment horizontal="center" vertical="center"/>
    </xf>
    <xf numFmtId="0" fontId="40" fillId="0" borderId="0" xfId="1" applyFont="1" applyFill="1" applyBorder="1" applyAlignment="1">
      <alignment horizontal="center"/>
    </xf>
    <xf numFmtId="0" fontId="40" fillId="0" borderId="0" xfId="2" applyFont="1" applyFill="1" applyAlignment="1">
      <alignment vertical="center" shrinkToFit="1"/>
    </xf>
    <xf numFmtId="0" fontId="37" fillId="0" borderId="0" xfId="2" applyFont="1" applyFill="1" applyAlignment="1">
      <alignment vertical="center" shrinkToFit="1"/>
    </xf>
    <xf numFmtId="0" fontId="4" fillId="0" borderId="36" xfId="3" applyFont="1" applyFill="1" applyBorder="1" applyAlignment="1">
      <alignment horizontal="left" vertical="top" wrapText="1"/>
    </xf>
    <xf numFmtId="0" fontId="4" fillId="0" borderId="40" xfId="3" applyFont="1" applyFill="1" applyBorder="1" applyAlignment="1">
      <alignment horizontal="left" vertical="top" wrapText="1"/>
    </xf>
    <xf numFmtId="0" fontId="4" fillId="0" borderId="22" xfId="0" applyFont="1" applyFill="1" applyBorder="1" applyAlignment="1">
      <alignment vertical="center"/>
    </xf>
    <xf numFmtId="0" fontId="4" fillId="0" borderId="28" xfId="0" applyFont="1" applyFill="1" applyBorder="1">
      <alignment vertical="center"/>
    </xf>
    <xf numFmtId="0" fontId="4" fillId="0" borderId="28" xfId="0" applyFont="1" applyFill="1" applyBorder="1" applyAlignment="1">
      <alignment vertical="center"/>
    </xf>
    <xf numFmtId="0" fontId="4" fillId="0" borderId="29" xfId="0" applyFont="1" applyFill="1" applyBorder="1" applyAlignment="1">
      <alignment horizontal="right" vertical="center"/>
    </xf>
    <xf numFmtId="0" fontId="17" fillId="0" borderId="0" xfId="0" applyFont="1" applyFill="1" applyBorder="1" applyAlignment="1">
      <alignment horizontal="left" vertical="center"/>
    </xf>
    <xf numFmtId="0" fontId="17" fillId="0" borderId="8" xfId="0" applyFont="1" applyFill="1" applyBorder="1" applyAlignment="1">
      <alignment horizontal="left" vertical="center"/>
    </xf>
    <xf numFmtId="49" fontId="4" fillId="0" borderId="9" xfId="0" applyNumberFormat="1" applyFont="1" applyFill="1" applyBorder="1" applyAlignment="1">
      <alignment horizontal="center" vertical="center"/>
    </xf>
    <xf numFmtId="0" fontId="4" fillId="0" borderId="10" xfId="0" applyFont="1" applyFill="1" applyBorder="1">
      <alignment vertical="center"/>
    </xf>
    <xf numFmtId="0" fontId="4" fillId="0" borderId="11" xfId="0" applyFont="1" applyFill="1" applyBorder="1" applyAlignment="1">
      <alignment horizontal="right" vertical="center"/>
    </xf>
    <xf numFmtId="0" fontId="4" fillId="0" borderId="7" xfId="0" applyFont="1" applyFill="1" applyBorder="1" applyAlignment="1">
      <alignment horizontal="right" vertical="top"/>
    </xf>
    <xf numFmtId="49" fontId="4" fillId="0" borderId="0" xfId="0" applyNumberFormat="1" applyFont="1" applyFill="1" applyBorder="1" applyAlignment="1">
      <alignment horizontal="center" vertical="center" wrapText="1"/>
    </xf>
    <xf numFmtId="0" fontId="37" fillId="0" borderId="1" xfId="1" applyFont="1" applyBorder="1" applyAlignment="1">
      <alignment horizontal="center" vertical="center"/>
    </xf>
    <xf numFmtId="0" fontId="37" fillId="0" borderId="1" xfId="2" applyFont="1" applyBorder="1" applyAlignment="1">
      <alignment horizontal="center" vertical="center"/>
    </xf>
    <xf numFmtId="0" fontId="40" fillId="0" borderId="7" xfId="2" applyFont="1" applyFill="1" applyBorder="1" applyAlignment="1">
      <alignment horizontal="center" vertical="center" wrapText="1"/>
    </xf>
    <xf numFmtId="0" fontId="40" fillId="0" borderId="8" xfId="2" applyFont="1" applyFill="1" applyBorder="1" applyAlignment="1">
      <alignment horizontal="center" vertical="center" wrapText="1"/>
    </xf>
    <xf numFmtId="0" fontId="40" fillId="0" borderId="0" xfId="2" applyFont="1" applyFill="1" applyBorder="1" applyAlignment="1">
      <alignment horizontal="center" vertical="center" wrapText="1"/>
    </xf>
    <xf numFmtId="0" fontId="37" fillId="0" borderId="10" xfId="1" applyFont="1" applyBorder="1" applyAlignment="1">
      <alignment horizontal="center"/>
    </xf>
    <xf numFmtId="0" fontId="37" fillId="0" borderId="10" xfId="1" applyFont="1" applyBorder="1" applyAlignment="1">
      <alignment horizontal="center"/>
    </xf>
    <xf numFmtId="0" fontId="40" fillId="0" borderId="10" xfId="1" applyFont="1" applyBorder="1" applyAlignment="1">
      <alignment horizontal="right"/>
    </xf>
    <xf numFmtId="0" fontId="48" fillId="0" borderId="0" xfId="1" applyFont="1" applyBorder="1" applyAlignment="1">
      <alignment horizontal="left"/>
    </xf>
    <xf numFmtId="0" fontId="49" fillId="0" borderId="0" xfId="1" applyFont="1" applyBorder="1" applyAlignment="1">
      <alignment horizontal="left"/>
    </xf>
    <xf numFmtId="0" fontId="40" fillId="0" borderId="10" xfId="1" applyFont="1" applyFill="1" applyBorder="1" applyAlignment="1">
      <alignment horizontal="right"/>
    </xf>
    <xf numFmtId="0" fontId="37" fillId="0" borderId="10" xfId="1" applyFont="1" applyBorder="1" applyAlignment="1"/>
    <xf numFmtId="178" fontId="40" fillId="3" borderId="3" xfId="2" applyNumberFormat="1" applyFont="1" applyFill="1" applyBorder="1" applyAlignment="1">
      <alignment horizontal="center" vertical="center" shrinkToFit="1"/>
    </xf>
    <xf numFmtId="178" fontId="40" fillId="3" borderId="1" xfId="2" applyNumberFormat="1" applyFont="1" applyFill="1" applyBorder="1" applyAlignment="1">
      <alignment horizontal="center" vertical="center" shrinkToFit="1"/>
    </xf>
    <xf numFmtId="0" fontId="30" fillId="0" borderId="0" xfId="0" applyFont="1" applyAlignment="1">
      <alignment vertical="center" wrapText="1"/>
    </xf>
    <xf numFmtId="0" fontId="22" fillId="0" borderId="0" xfId="1" applyFont="1" applyAlignment="1">
      <alignment horizontal="left" vertical="center"/>
    </xf>
    <xf numFmtId="0" fontId="24" fillId="3" borderId="2" xfId="0" applyFont="1" applyFill="1" applyBorder="1" applyAlignment="1">
      <alignment horizontal="center" vertical="center"/>
    </xf>
    <xf numFmtId="0" fontId="24" fillId="3" borderId="3" xfId="0" applyFont="1" applyFill="1" applyBorder="1" applyAlignment="1">
      <alignment horizontal="center" vertical="center"/>
    </xf>
    <xf numFmtId="0" fontId="24" fillId="0" borderId="0" xfId="0" applyFont="1" applyAlignment="1">
      <alignment horizontal="center" vertical="center"/>
    </xf>
    <xf numFmtId="0" fontId="50" fillId="0" borderId="1" xfId="0" applyFont="1" applyBorder="1" applyAlignment="1">
      <alignment horizontal="center" vertical="center"/>
    </xf>
    <xf numFmtId="0" fontId="24" fillId="0" borderId="0" xfId="1" applyFont="1" applyFill="1" applyBorder="1" applyAlignment="1">
      <alignment vertical="center"/>
    </xf>
    <xf numFmtId="0" fontId="22" fillId="0" borderId="0" xfId="1" applyFont="1" applyAlignment="1">
      <alignment horizontal="center"/>
    </xf>
    <xf numFmtId="0" fontId="24" fillId="3" borderId="35" xfId="0" applyFont="1" applyFill="1" applyBorder="1" applyAlignment="1">
      <alignment horizontal="center" vertical="center"/>
    </xf>
    <xf numFmtId="0" fontId="6" fillId="0" borderId="13" xfId="0" applyFont="1" applyFill="1" applyBorder="1" applyAlignment="1">
      <alignment vertical="center"/>
    </xf>
    <xf numFmtId="0" fontId="4" fillId="0" borderId="7" xfId="0" quotePrefix="1" applyFont="1" applyFill="1" applyBorder="1" applyAlignment="1">
      <alignment vertical="top" wrapText="1"/>
    </xf>
    <xf numFmtId="49" fontId="4" fillId="0" borderId="7" xfId="0" quotePrefix="1" applyNumberFormat="1" applyFont="1" applyFill="1" applyBorder="1" applyAlignment="1">
      <alignment horizontal="center" vertical="center"/>
    </xf>
    <xf numFmtId="49" fontId="4" fillId="0" borderId="20" xfId="0" quotePrefix="1" applyNumberFormat="1" applyFont="1" applyFill="1" applyBorder="1" applyAlignment="1">
      <alignment horizontal="center" vertical="top"/>
    </xf>
    <xf numFmtId="49" fontId="4" fillId="0" borderId="20" xfId="0" quotePrefix="1" applyNumberFormat="1" applyFont="1" applyFill="1" applyBorder="1" applyAlignment="1">
      <alignment horizontal="center" vertical="center"/>
    </xf>
    <xf numFmtId="0" fontId="6" fillId="0" borderId="12" xfId="0" applyFont="1" applyFill="1" applyBorder="1" applyAlignment="1">
      <alignment vertical="center"/>
    </xf>
    <xf numFmtId="0" fontId="40" fillId="0" borderId="7" xfId="2" applyFont="1" applyFill="1" applyBorder="1" applyAlignment="1">
      <alignment horizontal="center" vertical="center" wrapText="1"/>
    </xf>
    <xf numFmtId="0" fontId="40" fillId="0" borderId="8" xfId="2" applyFont="1" applyFill="1" applyBorder="1" applyAlignment="1">
      <alignment horizontal="center" vertical="center" wrapText="1"/>
    </xf>
    <xf numFmtId="0" fontId="40" fillId="0" borderId="0" xfId="2" applyFont="1" applyFill="1" applyBorder="1" applyAlignment="1">
      <alignment horizontal="center" vertical="center" wrapText="1"/>
    </xf>
    <xf numFmtId="176" fontId="40" fillId="5" borderId="11" xfId="2" applyNumberFormat="1" applyFont="1" applyFill="1" applyBorder="1" applyAlignment="1">
      <alignment horizontal="center" vertical="center" shrinkToFit="1"/>
    </xf>
    <xf numFmtId="176" fontId="40" fillId="5" borderId="12" xfId="2" applyNumberFormat="1" applyFont="1" applyFill="1" applyBorder="1" applyAlignment="1">
      <alignment horizontal="center" vertical="center" shrinkToFit="1"/>
    </xf>
    <xf numFmtId="176" fontId="40" fillId="5" borderId="1" xfId="2" applyNumberFormat="1" applyFont="1" applyFill="1" applyBorder="1" applyAlignment="1">
      <alignment horizontal="center" vertical="center" shrinkToFit="1"/>
    </xf>
    <xf numFmtId="0" fontId="22" fillId="0" borderId="0" xfId="1" applyFont="1" applyAlignment="1">
      <alignment horizontal="left" vertical="center"/>
    </xf>
    <xf numFmtId="0" fontId="31" fillId="2" borderId="0" xfId="2" applyFont="1" applyFill="1" applyAlignment="1" applyProtection="1">
      <alignment horizontal="center" vertical="center"/>
      <protection locked="0"/>
    </xf>
    <xf numFmtId="0" fontId="31" fillId="0" borderId="0" xfId="2" applyFont="1" applyFill="1" applyAlignment="1">
      <alignment horizontal="center" vertical="center"/>
    </xf>
    <xf numFmtId="0" fontId="22" fillId="0" borderId="8" xfId="1" applyFont="1" applyBorder="1" applyAlignment="1">
      <alignment horizontal="left" vertical="center"/>
    </xf>
    <xf numFmtId="0" fontId="4" fillId="0" borderId="5" xfId="0" applyFont="1" applyFill="1" applyBorder="1" applyAlignment="1">
      <alignment vertical="top"/>
    </xf>
    <xf numFmtId="0" fontId="4" fillId="0" borderId="0" xfId="0" applyFont="1" applyFill="1" applyAlignment="1">
      <alignment horizontal="left" vertical="top"/>
    </xf>
    <xf numFmtId="0" fontId="4" fillId="0" borderId="0" xfId="0" applyFont="1" applyFill="1" applyAlignment="1">
      <alignment vertical="top"/>
    </xf>
    <xf numFmtId="0" fontId="4" fillId="0" borderId="0" xfId="0" quotePrefix="1" applyFont="1" applyFill="1" applyBorder="1" applyAlignment="1">
      <alignment horizontal="left"/>
    </xf>
    <xf numFmtId="0" fontId="4" fillId="0" borderId="7" xfId="0" applyFont="1" applyFill="1" applyBorder="1" applyAlignment="1">
      <alignment horizontal="center" vertical="top"/>
    </xf>
    <xf numFmtId="0" fontId="4" fillId="0" borderId="0" xfId="0" quotePrefix="1" applyFont="1" applyFill="1" applyBorder="1" applyAlignment="1">
      <alignment horizontal="left" vertical="top" wrapText="1"/>
    </xf>
    <xf numFmtId="49" fontId="4" fillId="0" borderId="27" xfId="0" applyNumberFormat="1" applyFont="1" applyFill="1" applyBorder="1" applyAlignment="1">
      <alignment vertical="top" wrapText="1"/>
    </xf>
    <xf numFmtId="0" fontId="4" fillId="0" borderId="0" xfId="0" applyFont="1" applyFill="1" applyAlignment="1">
      <alignment vertical="center" wrapText="1"/>
    </xf>
    <xf numFmtId="49" fontId="4" fillId="0" borderId="7" xfId="0" applyNumberFormat="1" applyFont="1" applyFill="1" applyBorder="1" applyAlignment="1">
      <alignment vertical="center" wrapText="1"/>
    </xf>
    <xf numFmtId="0" fontId="4" fillId="0" borderId="0" xfId="0" applyFont="1" applyFill="1" applyAlignment="1">
      <alignment vertical="top" wrapText="1"/>
    </xf>
    <xf numFmtId="0" fontId="4" fillId="0" borderId="0" xfId="0" applyFont="1" applyFill="1" applyAlignment="1">
      <alignment horizontal="center" vertical="center"/>
    </xf>
    <xf numFmtId="0" fontId="4" fillId="0" borderId="20" xfId="0" quotePrefix="1" applyFont="1" applyFill="1" applyBorder="1" applyAlignment="1">
      <alignment horizontal="center" vertical="center" wrapText="1"/>
    </xf>
    <xf numFmtId="0" fontId="4" fillId="0" borderId="7" xfId="0" quotePrefix="1" applyFont="1" applyFill="1" applyBorder="1" applyAlignment="1">
      <alignment horizontal="center" vertical="center" wrapText="1"/>
    </xf>
    <xf numFmtId="0" fontId="4" fillId="0" borderId="0" xfId="0" quotePrefix="1" applyFont="1" applyFill="1" applyBorder="1" applyAlignment="1">
      <alignment horizontal="center" vertical="top" wrapText="1"/>
    </xf>
    <xf numFmtId="0" fontId="4" fillId="0" borderId="0" xfId="0" applyFont="1" applyFill="1" applyBorder="1" applyAlignment="1">
      <alignment horizontal="center" vertical="top"/>
    </xf>
    <xf numFmtId="0" fontId="4" fillId="0" borderId="0" xfId="0" applyFont="1" applyFill="1" applyBorder="1" applyAlignment="1">
      <alignment horizontal="right" vertical="center"/>
    </xf>
    <xf numFmtId="49" fontId="4" fillId="0" borderId="0" xfId="0" applyNumberFormat="1" applyFont="1" applyFill="1" applyBorder="1" applyAlignment="1">
      <alignment horizontal="right" vertical="center" wrapText="1"/>
    </xf>
    <xf numFmtId="49" fontId="4" fillId="0" borderId="27" xfId="0" applyNumberFormat="1" applyFont="1" applyFill="1" applyBorder="1" applyAlignment="1">
      <alignment vertical="center" wrapText="1"/>
    </xf>
    <xf numFmtId="0" fontId="4" fillId="0" borderId="28" xfId="0" applyFont="1" applyFill="1" applyBorder="1" applyAlignment="1">
      <alignment horizontal="center" vertical="top"/>
    </xf>
    <xf numFmtId="0" fontId="4" fillId="0" borderId="7" xfId="0" quotePrefix="1" applyFont="1" applyFill="1" applyBorder="1" applyAlignment="1">
      <alignment horizontal="center" vertical="top" wrapText="1"/>
    </xf>
    <xf numFmtId="0" fontId="4" fillId="0" borderId="8" xfId="0" applyFont="1" applyFill="1" applyBorder="1" applyAlignment="1">
      <alignment vertical="center"/>
    </xf>
    <xf numFmtId="0" fontId="4" fillId="0" borderId="0" xfId="0" applyFont="1">
      <alignment vertical="center"/>
    </xf>
    <xf numFmtId="0" fontId="4" fillId="0" borderId="7" xfId="0" quotePrefix="1" applyFont="1" applyBorder="1" applyAlignment="1">
      <alignment vertical="top" wrapText="1"/>
    </xf>
    <xf numFmtId="0" fontId="4" fillId="0" borderId="7" xfId="0" applyFont="1" applyBorder="1" applyAlignment="1">
      <alignment vertical="top" wrapText="1"/>
    </xf>
    <xf numFmtId="0" fontId="4" fillId="0" borderId="27" xfId="0" applyFont="1" applyBorder="1" applyAlignment="1">
      <alignment vertical="top" wrapText="1"/>
    </xf>
    <xf numFmtId="0" fontId="4" fillId="0" borderId="4" xfId="0" applyFont="1" applyFill="1" applyBorder="1" applyAlignment="1">
      <alignment vertical="top" wrapText="1"/>
    </xf>
    <xf numFmtId="0" fontId="4" fillId="0" borderId="7" xfId="0" applyFont="1" applyFill="1" applyBorder="1" applyAlignment="1">
      <alignment vertical="top" wrapText="1"/>
    </xf>
    <xf numFmtId="0" fontId="4" fillId="0" borderId="0" xfId="0" applyFont="1" applyFill="1" applyBorder="1" applyAlignment="1">
      <alignment vertical="top" wrapText="1"/>
    </xf>
    <xf numFmtId="0" fontId="4" fillId="0" borderId="8" xfId="0" applyFont="1" applyFill="1" applyBorder="1" applyAlignment="1">
      <alignment vertical="top" wrapText="1"/>
    </xf>
    <xf numFmtId="0" fontId="4" fillId="0" borderId="9" xfId="0" applyFont="1" applyFill="1" applyBorder="1" applyAlignment="1">
      <alignment vertical="top" wrapText="1"/>
    </xf>
    <xf numFmtId="0" fontId="4" fillId="0" borderId="10" xfId="0" applyFont="1" applyFill="1" applyBorder="1" applyAlignment="1">
      <alignment vertical="top" wrapText="1"/>
    </xf>
    <xf numFmtId="0" fontId="4" fillId="0" borderId="11" xfId="0" applyFont="1" applyFill="1" applyBorder="1" applyAlignment="1">
      <alignment vertical="top" wrapText="1"/>
    </xf>
    <xf numFmtId="0" fontId="4" fillId="0" borderId="0"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0" borderId="0" xfId="0" applyFont="1" applyFill="1" applyBorder="1" applyAlignment="1">
      <alignment horizontal="left" vertical="top"/>
    </xf>
    <xf numFmtId="0" fontId="4" fillId="0" borderId="30" xfId="0" applyFont="1" applyFill="1" applyBorder="1" applyAlignment="1">
      <alignment horizontal="center" vertical="center"/>
    </xf>
    <xf numFmtId="0" fontId="4" fillId="0" borderId="14" xfId="0" applyFont="1" applyFill="1" applyBorder="1" applyAlignment="1">
      <alignment horizontal="center" vertical="center"/>
    </xf>
    <xf numFmtId="0" fontId="15" fillId="0" borderId="7" xfId="0" applyFont="1" applyFill="1" applyBorder="1" applyAlignment="1">
      <alignment horizontal="center" vertical="top" wrapText="1"/>
    </xf>
    <xf numFmtId="0" fontId="15" fillId="0" borderId="0" xfId="0" applyFont="1" applyFill="1" applyBorder="1" applyAlignment="1">
      <alignment horizontal="center" vertical="top" wrapText="1"/>
    </xf>
    <xf numFmtId="0" fontId="15" fillId="0" borderId="8" xfId="0" applyFont="1" applyFill="1" applyBorder="1" applyAlignment="1">
      <alignment horizontal="center" vertical="top" wrapText="1"/>
    </xf>
    <xf numFmtId="0" fontId="4" fillId="0" borderId="27" xfId="0" applyFont="1" applyFill="1" applyBorder="1" applyAlignment="1">
      <alignment horizontal="left" vertical="top" wrapText="1"/>
    </xf>
    <xf numFmtId="0" fontId="6" fillId="0" borderId="13" xfId="0" applyFont="1" applyFill="1" applyBorder="1" applyAlignment="1">
      <alignment horizontal="center" vertical="center"/>
    </xf>
    <xf numFmtId="0" fontId="6" fillId="0" borderId="14" xfId="0" applyFont="1" applyFill="1" applyBorder="1" applyAlignment="1">
      <alignment horizontal="center" vertical="center"/>
    </xf>
    <xf numFmtId="0" fontId="4" fillId="0" borderId="7" xfId="0" applyFont="1" applyFill="1" applyBorder="1" applyAlignment="1">
      <alignment horizontal="left" vertical="center"/>
    </xf>
    <xf numFmtId="0" fontId="4" fillId="0" borderId="0" xfId="0" applyFont="1" applyFill="1" applyBorder="1" applyAlignment="1">
      <alignment horizontal="left" vertical="center"/>
    </xf>
    <xf numFmtId="0" fontId="4" fillId="0" borderId="8" xfId="0" applyFont="1" applyFill="1" applyBorder="1" applyAlignment="1">
      <alignment horizontal="left" vertical="center"/>
    </xf>
    <xf numFmtId="49" fontId="4" fillId="0" borderId="0" xfId="0" applyNumberFormat="1" applyFont="1" applyFill="1" applyBorder="1" applyAlignment="1">
      <alignment horizontal="left" vertical="top" wrapText="1"/>
    </xf>
    <xf numFmtId="49" fontId="4" fillId="0" borderId="8" xfId="0" applyNumberFormat="1" applyFont="1" applyFill="1" applyBorder="1" applyAlignment="1">
      <alignment horizontal="left" vertical="top" wrapText="1"/>
    </xf>
    <xf numFmtId="49" fontId="4" fillId="0" borderId="28" xfId="0" applyNumberFormat="1" applyFont="1" applyFill="1" applyBorder="1" applyAlignment="1">
      <alignment horizontal="left" vertical="top" wrapText="1"/>
    </xf>
    <xf numFmtId="49" fontId="4" fillId="0" borderId="7" xfId="0" applyNumberFormat="1" applyFont="1" applyFill="1" applyBorder="1" applyAlignment="1">
      <alignment horizontal="left" vertical="top" wrapText="1"/>
    </xf>
    <xf numFmtId="49" fontId="4" fillId="0" borderId="27" xfId="0" applyNumberFormat="1" applyFont="1" applyFill="1" applyBorder="1" applyAlignment="1">
      <alignment horizontal="left" vertical="top" wrapText="1"/>
    </xf>
    <xf numFmtId="0" fontId="4" fillId="0" borderId="21" xfId="0" applyFont="1" applyFill="1" applyBorder="1" applyAlignment="1">
      <alignment horizontal="left" vertical="center"/>
    </xf>
    <xf numFmtId="0" fontId="4" fillId="0" borderId="22" xfId="0" applyFont="1" applyFill="1" applyBorder="1" applyAlignment="1">
      <alignment horizontal="left" vertical="center"/>
    </xf>
    <xf numFmtId="0" fontId="4" fillId="0" borderId="0"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0" xfId="0" applyFont="1" applyFill="1" applyBorder="1" applyAlignment="1">
      <alignment vertical="center" wrapText="1"/>
    </xf>
    <xf numFmtId="0" fontId="4" fillId="0" borderId="8" xfId="0" applyFont="1" applyFill="1" applyBorder="1" applyAlignment="1">
      <alignment vertical="center" wrapText="1"/>
    </xf>
    <xf numFmtId="0" fontId="4" fillId="0" borderId="7" xfId="0" applyFont="1" applyFill="1" applyBorder="1" applyAlignment="1">
      <alignment horizontal="left" vertical="center" wrapText="1"/>
    </xf>
    <xf numFmtId="0" fontId="5" fillId="0" borderId="14" xfId="0" applyFont="1" applyFill="1" applyBorder="1" applyAlignment="1">
      <alignment horizontal="center" vertical="center"/>
    </xf>
    <xf numFmtId="0" fontId="5" fillId="0" borderId="30" xfId="0" applyFont="1" applyFill="1" applyBorder="1" applyAlignment="1">
      <alignment horizontal="center" vertical="center"/>
    </xf>
    <xf numFmtId="0" fontId="4" fillId="0" borderId="28" xfId="0" applyFont="1" applyFill="1" applyBorder="1" applyAlignment="1">
      <alignment horizontal="left" vertical="center" wrapText="1"/>
    </xf>
    <xf numFmtId="0" fontId="4" fillId="0" borderId="7" xfId="3" applyFont="1" applyFill="1" applyBorder="1" applyAlignment="1">
      <alignment horizontal="left" vertical="center" wrapText="1"/>
    </xf>
    <xf numFmtId="0" fontId="6" fillId="0" borderId="30" xfId="0" applyFont="1" applyFill="1" applyBorder="1" applyAlignment="1">
      <alignment horizontal="center" vertical="center"/>
    </xf>
    <xf numFmtId="0" fontId="6" fillId="0" borderId="31" xfId="0" applyFont="1" applyFill="1" applyBorder="1" applyAlignment="1">
      <alignment vertical="center"/>
    </xf>
    <xf numFmtId="0" fontId="5" fillId="0" borderId="31" xfId="0" applyFont="1" applyFill="1" applyBorder="1" applyAlignment="1">
      <alignment vertical="center"/>
    </xf>
    <xf numFmtId="0" fontId="4" fillId="0" borderId="27" xfId="0" applyFont="1" applyFill="1" applyBorder="1" applyAlignment="1">
      <alignment vertical="center" wrapText="1"/>
    </xf>
    <xf numFmtId="0" fontId="4" fillId="0" borderId="12" xfId="0" applyFont="1" applyFill="1" applyBorder="1" applyAlignment="1">
      <alignment horizontal="center" vertical="center"/>
    </xf>
    <xf numFmtId="0" fontId="4" fillId="0" borderId="0" xfId="3" applyFont="1" applyFill="1" applyBorder="1" applyAlignment="1">
      <alignment horizontal="center" vertical="center"/>
    </xf>
    <xf numFmtId="0" fontId="4" fillId="0" borderId="7" xfId="3" applyFont="1" applyFill="1" applyBorder="1" applyAlignment="1">
      <alignment horizontal="center" vertical="top" wrapText="1"/>
    </xf>
    <xf numFmtId="0" fontId="4" fillId="0" borderId="7" xfId="0" applyFont="1" applyFill="1" applyBorder="1" applyAlignment="1">
      <alignment vertical="center" wrapText="1"/>
    </xf>
    <xf numFmtId="0" fontId="5" fillId="0" borderId="31" xfId="3" applyFont="1" applyFill="1" applyBorder="1" applyAlignment="1">
      <alignment horizontal="center" vertical="center"/>
    </xf>
    <xf numFmtId="0" fontId="5" fillId="0" borderId="14" xfId="0" applyFont="1" applyFill="1" applyBorder="1" applyAlignment="1">
      <alignment vertical="center"/>
    </xf>
    <xf numFmtId="0" fontId="4" fillId="0" borderId="0" xfId="0" applyFont="1" applyFill="1" applyBorder="1" applyAlignment="1">
      <alignment horizontal="center" vertical="top" wrapText="1"/>
    </xf>
    <xf numFmtId="0" fontId="4" fillId="0" borderId="7" xfId="0" applyFont="1" applyFill="1" applyBorder="1" applyAlignment="1">
      <alignment horizontal="center" vertical="top" wrapText="1"/>
    </xf>
    <xf numFmtId="0" fontId="6" fillId="0" borderId="14" xfId="0" applyFont="1" applyFill="1" applyBorder="1" applyAlignment="1">
      <alignment vertical="center"/>
    </xf>
    <xf numFmtId="0" fontId="4" fillId="0" borderId="27" xfId="0" applyFont="1" applyFill="1" applyBorder="1" applyAlignment="1">
      <alignment vertical="top" wrapText="1"/>
    </xf>
    <xf numFmtId="0" fontId="4" fillId="0" borderId="28" xfId="0" applyFont="1" applyFill="1" applyBorder="1" applyAlignment="1">
      <alignment vertical="top" wrapText="1"/>
    </xf>
    <xf numFmtId="0" fontId="6" fillId="0" borderId="30" xfId="0" applyFont="1" applyFill="1" applyBorder="1" applyAlignment="1">
      <alignment vertical="center"/>
    </xf>
    <xf numFmtId="0" fontId="6" fillId="0" borderId="30" xfId="0" applyFont="1" applyFill="1" applyBorder="1" applyAlignment="1">
      <alignment horizontal="center" vertical="center" wrapText="1"/>
    </xf>
    <xf numFmtId="0" fontId="6" fillId="0" borderId="31" xfId="0" applyFont="1" applyFill="1" applyBorder="1" applyAlignment="1">
      <alignment horizontal="center" vertical="center" wrapText="1"/>
    </xf>
    <xf numFmtId="49" fontId="4" fillId="0" borderId="7" xfId="0" applyNumberFormat="1" applyFont="1" applyFill="1" applyBorder="1" applyAlignment="1">
      <alignment vertical="top" wrapText="1"/>
    </xf>
    <xf numFmtId="49" fontId="4" fillId="0" borderId="0" xfId="0" applyNumberFormat="1" applyFont="1" applyFill="1" applyBorder="1" applyAlignment="1">
      <alignment vertical="top" wrapText="1"/>
    </xf>
    <xf numFmtId="0" fontId="4" fillId="0" borderId="0" xfId="0" applyFont="1" applyFill="1" applyBorder="1" applyAlignment="1">
      <alignment horizontal="center" vertical="center"/>
    </xf>
    <xf numFmtId="0" fontId="5" fillId="0" borderId="0" xfId="3" applyFont="1" applyBorder="1" applyAlignment="1">
      <alignment vertical="center"/>
    </xf>
    <xf numFmtId="0" fontId="4" fillId="0" borderId="20" xfId="0" applyFont="1" applyFill="1" applyBorder="1" applyAlignment="1">
      <alignment horizontal="left" vertical="top"/>
    </xf>
    <xf numFmtId="0" fontId="5" fillId="0" borderId="0" xfId="0" applyFont="1" applyFill="1" applyBorder="1" applyAlignment="1">
      <alignment horizontal="center" vertical="center"/>
    </xf>
    <xf numFmtId="0" fontId="4" fillId="0" borderId="30" xfId="0" applyFont="1" applyFill="1" applyBorder="1" applyAlignment="1">
      <alignment vertical="center"/>
    </xf>
    <xf numFmtId="0" fontId="4" fillId="0" borderId="20" xfId="0" applyFont="1" applyFill="1" applyBorder="1" applyAlignment="1">
      <alignment vertical="center"/>
    </xf>
    <xf numFmtId="0" fontId="4" fillId="0" borderId="20" xfId="0" applyFont="1" applyFill="1" applyBorder="1" applyAlignment="1">
      <alignment horizontal="left" vertical="center"/>
    </xf>
    <xf numFmtId="0" fontId="17" fillId="0" borderId="21" xfId="0" applyFont="1" applyFill="1" applyBorder="1" applyAlignment="1">
      <alignment horizontal="left" vertical="center"/>
    </xf>
    <xf numFmtId="0" fontId="17" fillId="0" borderId="22" xfId="0" applyFont="1" applyFill="1" applyBorder="1" applyAlignment="1">
      <alignment horizontal="left" vertical="center"/>
    </xf>
    <xf numFmtId="0" fontId="4" fillId="0" borderId="27" xfId="0" applyFont="1" applyFill="1" applyBorder="1" applyAlignment="1">
      <alignment horizontal="left" vertical="center"/>
    </xf>
    <xf numFmtId="0" fontId="4" fillId="0" borderId="8" xfId="0" applyFont="1" applyBorder="1" applyAlignment="1">
      <alignment vertical="top" wrapText="1"/>
    </xf>
    <xf numFmtId="0" fontId="6" fillId="0" borderId="0" xfId="0" applyFont="1">
      <alignment vertical="center"/>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4" fillId="0" borderId="0" xfId="0" quotePrefix="1" applyFont="1" applyFill="1" applyBorder="1" applyAlignment="1">
      <alignment horizontal="left" vertical="top"/>
    </xf>
    <xf numFmtId="49" fontId="4" fillId="0" borderId="9" xfId="0" applyNumberFormat="1" applyFont="1" applyFill="1" applyBorder="1" applyAlignment="1">
      <alignment vertical="center" wrapText="1"/>
    </xf>
    <xf numFmtId="0" fontId="4" fillId="0" borderId="10" xfId="0" applyFont="1" applyFill="1" applyBorder="1" applyAlignment="1">
      <alignment horizontal="center" vertical="top"/>
    </xf>
    <xf numFmtId="0" fontId="4" fillId="0" borderId="10" xfId="0" applyFont="1" applyFill="1" applyBorder="1" applyAlignment="1">
      <alignment horizontal="left" vertical="top"/>
    </xf>
    <xf numFmtId="0" fontId="4" fillId="0" borderId="11" xfId="0" applyFont="1" applyFill="1" applyBorder="1" applyAlignment="1">
      <alignment horizontal="left" vertical="top"/>
    </xf>
    <xf numFmtId="0" fontId="22" fillId="0" borderId="0" xfId="1" applyFont="1" applyAlignment="1">
      <alignment horizontal="left" vertical="center"/>
    </xf>
    <xf numFmtId="0" fontId="22" fillId="0" borderId="1" xfId="1" applyFont="1" applyBorder="1" applyAlignment="1">
      <alignment horizontal="center" vertical="center"/>
    </xf>
    <xf numFmtId="0" fontId="28" fillId="0" borderId="1" xfId="1" applyFont="1" applyFill="1" applyBorder="1" applyAlignment="1">
      <alignment horizontal="center" vertical="center" wrapText="1"/>
    </xf>
    <xf numFmtId="0" fontId="28" fillId="0" borderId="5" xfId="1" applyFont="1" applyFill="1" applyBorder="1" applyAlignment="1">
      <alignment horizontal="center" vertical="center" wrapText="1"/>
    </xf>
    <xf numFmtId="0" fontId="28" fillId="0" borderId="4" xfId="1" applyFont="1" applyFill="1" applyBorder="1" applyAlignment="1">
      <alignment horizontal="center" vertical="center" wrapText="1"/>
    </xf>
    <xf numFmtId="0" fontId="28" fillId="0" borderId="6" xfId="1" applyFont="1" applyFill="1" applyBorder="1" applyAlignment="1">
      <alignment horizontal="center" vertical="center" wrapText="1"/>
    </xf>
    <xf numFmtId="0" fontId="28" fillId="0" borderId="9" xfId="1" applyFont="1" applyFill="1" applyBorder="1" applyAlignment="1">
      <alignment horizontal="center" vertical="center" wrapText="1"/>
    </xf>
    <xf numFmtId="0" fontId="28" fillId="0" borderId="10" xfId="1" applyFont="1" applyFill="1" applyBorder="1" applyAlignment="1">
      <alignment horizontal="center" vertical="center" wrapText="1"/>
    </xf>
    <xf numFmtId="0" fontId="28" fillId="0" borderId="11" xfId="1" applyFont="1" applyFill="1" applyBorder="1" applyAlignment="1">
      <alignment horizontal="center" vertical="center" wrapText="1"/>
    </xf>
    <xf numFmtId="0" fontId="31" fillId="2" borderId="0" xfId="2" applyFont="1" applyFill="1" applyAlignment="1" applyProtection="1">
      <alignment horizontal="center" vertical="center"/>
      <protection locked="0"/>
    </xf>
    <xf numFmtId="0" fontId="31" fillId="0" borderId="0" xfId="2" applyFont="1" applyFill="1" applyAlignment="1">
      <alignment horizontal="center" vertical="center"/>
    </xf>
    <xf numFmtId="0" fontId="22" fillId="2" borderId="2" xfId="1" applyFont="1" applyFill="1" applyBorder="1" applyAlignment="1">
      <alignment horizontal="center" vertical="center"/>
    </xf>
    <xf numFmtId="0" fontId="22" fillId="2" borderId="3" xfId="1" applyFont="1" applyFill="1" applyBorder="1" applyAlignment="1">
      <alignment horizontal="center" vertical="center"/>
    </xf>
    <xf numFmtId="0" fontId="28" fillId="2" borderId="1" xfId="1" applyFont="1" applyFill="1" applyBorder="1" applyAlignment="1">
      <alignment horizontal="center" vertical="center"/>
    </xf>
    <xf numFmtId="0" fontId="28" fillId="0" borderId="9" xfId="1" applyFont="1" applyFill="1" applyBorder="1" applyAlignment="1">
      <alignment horizontal="center" vertical="center" shrinkToFit="1"/>
    </xf>
    <xf numFmtId="0" fontId="28" fillId="0" borderId="10" xfId="1" applyFont="1" applyFill="1" applyBorder="1" applyAlignment="1">
      <alignment horizontal="center" vertical="center" shrinkToFit="1"/>
    </xf>
    <xf numFmtId="0" fontId="28" fillId="0" borderId="11" xfId="1" applyFont="1" applyFill="1" applyBorder="1" applyAlignment="1">
      <alignment horizontal="center" vertical="center" shrinkToFit="1"/>
    </xf>
    <xf numFmtId="0" fontId="28" fillId="0" borderId="1" xfId="1" applyFont="1" applyBorder="1" applyAlignment="1">
      <alignment horizontal="center" vertical="center"/>
    </xf>
    <xf numFmtId="0" fontId="28" fillId="3" borderId="1" xfId="1" applyFont="1" applyFill="1" applyBorder="1" applyAlignment="1">
      <alignment horizontal="center" vertical="center"/>
    </xf>
    <xf numFmtId="0" fontId="28" fillId="2" borderId="5" xfId="1" applyFont="1" applyFill="1" applyBorder="1" applyAlignment="1">
      <alignment horizontal="center" vertical="center"/>
    </xf>
    <xf numFmtId="0" fontId="28" fillId="2" borderId="4" xfId="1" applyFont="1" applyFill="1" applyBorder="1" applyAlignment="1">
      <alignment horizontal="center" vertical="center"/>
    </xf>
    <xf numFmtId="0" fontId="28" fillId="2" borderId="6" xfId="1" applyFont="1" applyFill="1" applyBorder="1" applyAlignment="1">
      <alignment horizontal="center" vertical="center"/>
    </xf>
    <xf numFmtId="0" fontId="28" fillId="2" borderId="7" xfId="1" applyFont="1" applyFill="1" applyBorder="1" applyAlignment="1">
      <alignment horizontal="center" vertical="center"/>
    </xf>
    <xf numFmtId="0" fontId="28" fillId="2" borderId="0" xfId="1" applyFont="1" applyFill="1" applyBorder="1" applyAlignment="1">
      <alignment horizontal="center" vertical="center"/>
    </xf>
    <xf numFmtId="0" fontId="28" fillId="2" borderId="8" xfId="1" applyFont="1" applyFill="1" applyBorder="1" applyAlignment="1">
      <alignment horizontal="center" vertical="center"/>
    </xf>
    <xf numFmtId="0" fontId="28" fillId="2" borderId="9" xfId="1" applyFont="1" applyFill="1" applyBorder="1" applyAlignment="1">
      <alignment horizontal="center" vertical="center"/>
    </xf>
    <xf numFmtId="0" fontId="28" fillId="2" borderId="10" xfId="1" applyFont="1" applyFill="1" applyBorder="1" applyAlignment="1">
      <alignment horizontal="center" vertical="center"/>
    </xf>
    <xf numFmtId="0" fontId="28" fillId="2" borderId="11" xfId="1" applyFont="1" applyFill="1" applyBorder="1" applyAlignment="1">
      <alignment horizontal="center" vertical="center"/>
    </xf>
    <xf numFmtId="0" fontId="28" fillId="3" borderId="5" xfId="1" applyFont="1" applyFill="1" applyBorder="1" applyAlignment="1">
      <alignment horizontal="center" vertical="center" shrinkToFit="1"/>
    </xf>
    <xf numFmtId="0" fontId="28" fillId="3" borderId="4" xfId="1" applyFont="1" applyFill="1" applyBorder="1" applyAlignment="1">
      <alignment horizontal="center" vertical="center" shrinkToFit="1"/>
    </xf>
    <xf numFmtId="0" fontId="28" fillId="3" borderId="6" xfId="1" applyFont="1" applyFill="1" applyBorder="1" applyAlignment="1">
      <alignment horizontal="center" vertical="center" shrinkToFit="1"/>
    </xf>
    <xf numFmtId="0" fontId="28" fillId="3" borderId="7" xfId="1" applyFont="1" applyFill="1" applyBorder="1" applyAlignment="1">
      <alignment horizontal="center" vertical="center" shrinkToFit="1"/>
    </xf>
    <xf numFmtId="0" fontId="28" fillId="3" borderId="0" xfId="1" applyFont="1" applyFill="1" applyBorder="1" applyAlignment="1">
      <alignment horizontal="center" vertical="center" shrinkToFit="1"/>
    </xf>
    <xf numFmtId="0" fontId="28" fillId="3" borderId="8" xfId="1" applyFont="1" applyFill="1" applyBorder="1" applyAlignment="1">
      <alignment horizontal="center" vertical="center" shrinkToFit="1"/>
    </xf>
    <xf numFmtId="0" fontId="28" fillId="0" borderId="7" xfId="1" applyFont="1" applyFill="1" applyBorder="1" applyAlignment="1">
      <alignment horizontal="center" vertical="center" shrinkToFit="1"/>
    </xf>
    <xf numFmtId="0" fontId="28" fillId="0" borderId="0" xfId="1" applyFont="1" applyFill="1" applyBorder="1" applyAlignment="1">
      <alignment horizontal="center" vertical="center" shrinkToFit="1"/>
    </xf>
    <xf numFmtId="0" fontId="28" fillId="0" borderId="8" xfId="1" applyFont="1" applyFill="1" applyBorder="1" applyAlignment="1">
      <alignment horizontal="center" vertical="center" shrinkToFit="1"/>
    </xf>
    <xf numFmtId="0" fontId="28" fillId="3" borderId="5" xfId="1" applyFont="1" applyFill="1" applyBorder="1" applyAlignment="1">
      <alignment horizontal="center" vertical="center"/>
    </xf>
    <xf numFmtId="0" fontId="28" fillId="3" borderId="4" xfId="1" applyFont="1" applyFill="1" applyBorder="1" applyAlignment="1">
      <alignment horizontal="center" vertical="center"/>
    </xf>
    <xf numFmtId="0" fontId="28" fillId="3" borderId="6" xfId="1" applyFont="1" applyFill="1" applyBorder="1" applyAlignment="1">
      <alignment horizontal="center" vertical="center"/>
    </xf>
    <xf numFmtId="0" fontId="28" fillId="3" borderId="7" xfId="1" applyFont="1" applyFill="1" applyBorder="1" applyAlignment="1">
      <alignment horizontal="center" vertical="center"/>
    </xf>
    <xf numFmtId="0" fontId="28" fillId="3" borderId="0" xfId="1" applyFont="1" applyFill="1" applyBorder="1" applyAlignment="1">
      <alignment horizontal="center" vertical="center"/>
    </xf>
    <xf numFmtId="0" fontId="28" fillId="3" borderId="8" xfId="1" applyFont="1" applyFill="1" applyBorder="1" applyAlignment="1">
      <alignment horizontal="center" vertical="center"/>
    </xf>
    <xf numFmtId="0" fontId="28" fillId="3" borderId="9" xfId="1" applyFont="1" applyFill="1" applyBorder="1" applyAlignment="1">
      <alignment horizontal="center" vertical="center"/>
    </xf>
    <xf numFmtId="0" fontId="28" fillId="3" borderId="10" xfId="1" applyFont="1" applyFill="1" applyBorder="1" applyAlignment="1">
      <alignment horizontal="center" vertical="center"/>
    </xf>
    <xf numFmtId="0" fontId="28" fillId="3" borderId="11" xfId="1" applyFont="1" applyFill="1" applyBorder="1" applyAlignment="1">
      <alignment horizontal="center" vertical="center"/>
    </xf>
    <xf numFmtId="0" fontId="50" fillId="0" borderId="1" xfId="0" applyFont="1" applyBorder="1" applyAlignment="1">
      <alignment horizontal="center" vertical="center"/>
    </xf>
    <xf numFmtId="0" fontId="50" fillId="0" borderId="5" xfId="0" applyFont="1" applyBorder="1" applyAlignment="1">
      <alignment horizontal="center" vertical="center"/>
    </xf>
    <xf numFmtId="0" fontId="50" fillId="0" borderId="4" xfId="0" applyFont="1" applyBorder="1" applyAlignment="1">
      <alignment horizontal="center" vertical="center"/>
    </xf>
    <xf numFmtId="0" fontId="50" fillId="0" borderId="6" xfId="0" applyFont="1" applyBorder="1" applyAlignment="1">
      <alignment horizontal="center" vertical="center"/>
    </xf>
    <xf numFmtId="0" fontId="50" fillId="0" borderId="9" xfId="0" applyFont="1" applyBorder="1" applyAlignment="1">
      <alignment horizontal="center" vertical="center"/>
    </xf>
    <xf numFmtId="0" fontId="50" fillId="0" borderId="10" xfId="0" applyFont="1" applyBorder="1" applyAlignment="1">
      <alignment horizontal="center" vertical="center"/>
    </xf>
    <xf numFmtId="0" fontId="50" fillId="0" borderId="11" xfId="0" applyFont="1" applyBorder="1" applyAlignment="1">
      <alignment horizontal="center" vertical="center"/>
    </xf>
    <xf numFmtId="0" fontId="50" fillId="0" borderId="2" xfId="0" applyFont="1" applyBorder="1" applyAlignment="1">
      <alignment horizontal="center" vertical="center"/>
    </xf>
    <xf numFmtId="0" fontId="50" fillId="0" borderId="35" xfId="0" applyFont="1" applyBorder="1" applyAlignment="1">
      <alignment horizontal="center" vertical="center"/>
    </xf>
    <xf numFmtId="0" fontId="50" fillId="0" borderId="3" xfId="0" applyFont="1" applyBorder="1" applyAlignment="1">
      <alignment horizontal="center" vertical="center"/>
    </xf>
    <xf numFmtId="0" fontId="50" fillId="0" borderId="5" xfId="0" applyFont="1" applyBorder="1" applyAlignment="1">
      <alignment horizontal="center" vertical="center" wrapText="1"/>
    </xf>
    <xf numFmtId="0" fontId="50" fillId="0" borderId="4" xfId="0" applyFont="1" applyBorder="1" applyAlignment="1">
      <alignment horizontal="center" vertical="center" wrapText="1"/>
    </xf>
    <xf numFmtId="0" fontId="50" fillId="0" borderId="6" xfId="0" applyFont="1" applyBorder="1" applyAlignment="1">
      <alignment horizontal="center" vertical="center" wrapText="1"/>
    </xf>
    <xf numFmtId="0" fontId="50" fillId="0" borderId="9" xfId="0" applyFont="1" applyBorder="1" applyAlignment="1">
      <alignment horizontal="center" vertical="center" wrapText="1"/>
    </xf>
    <xf numFmtId="0" fontId="50" fillId="0" borderId="10" xfId="0" applyFont="1" applyBorder="1" applyAlignment="1">
      <alignment horizontal="center" vertical="center" wrapText="1"/>
    </xf>
    <xf numFmtId="0" fontId="50" fillId="0" borderId="11" xfId="0" applyFont="1" applyBorder="1" applyAlignment="1">
      <alignment horizontal="center" vertical="center" wrapText="1"/>
    </xf>
    <xf numFmtId="0" fontId="24" fillId="3" borderId="2" xfId="0" applyFont="1" applyFill="1" applyBorder="1" applyAlignment="1">
      <alignment horizontal="center" vertical="center"/>
    </xf>
    <xf numFmtId="0" fontId="24" fillId="3" borderId="35" xfId="0" applyFont="1" applyFill="1" applyBorder="1" applyAlignment="1">
      <alignment horizontal="center" vertical="center"/>
    </xf>
    <xf numFmtId="0" fontId="24" fillId="3" borderId="3" xfId="0" applyFont="1" applyFill="1" applyBorder="1" applyAlignment="1">
      <alignment horizontal="center" vertical="center"/>
    </xf>
    <xf numFmtId="0" fontId="50" fillId="0" borderId="5" xfId="0" applyFont="1" applyBorder="1" applyAlignment="1">
      <alignment horizontal="center" vertical="center" shrinkToFit="1"/>
    </xf>
    <xf numFmtId="0" fontId="50" fillId="0" borderId="4" xfId="0" applyFont="1" applyBorder="1" applyAlignment="1">
      <alignment horizontal="center" vertical="center" shrinkToFit="1"/>
    </xf>
    <xf numFmtId="0" fontId="50" fillId="0" borderId="6" xfId="0" applyFont="1" applyBorder="1" applyAlignment="1">
      <alignment horizontal="center" vertical="center" shrinkToFit="1"/>
    </xf>
    <xf numFmtId="0" fontId="50" fillId="0" borderId="9" xfId="0" applyFont="1" applyBorder="1" applyAlignment="1">
      <alignment horizontal="center" vertical="center" shrinkToFit="1"/>
    </xf>
    <xf numFmtId="0" fontId="50" fillId="0" borderId="10" xfId="0" applyFont="1" applyBorder="1" applyAlignment="1">
      <alignment horizontal="center" vertical="center" shrinkToFit="1"/>
    </xf>
    <xf numFmtId="0" fontId="50" fillId="0" borderId="11" xfId="0" applyFont="1" applyBorder="1" applyAlignment="1">
      <alignment horizontal="center" vertical="center" shrinkToFit="1"/>
    </xf>
    <xf numFmtId="0" fontId="24" fillId="2" borderId="2" xfId="0" applyFont="1" applyFill="1" applyBorder="1" applyAlignment="1">
      <alignment horizontal="center" vertical="center" shrinkToFit="1"/>
    </xf>
    <xf numFmtId="0" fontId="24" fillId="2" borderId="35" xfId="0" applyFont="1" applyFill="1" applyBorder="1" applyAlignment="1">
      <alignment horizontal="center" vertical="center" shrinkToFit="1"/>
    </xf>
    <xf numFmtId="0" fontId="24" fillId="2" borderId="3" xfId="0" applyFont="1" applyFill="1" applyBorder="1" applyAlignment="1">
      <alignment horizontal="center" vertical="center" shrinkToFit="1"/>
    </xf>
    <xf numFmtId="0" fontId="24" fillId="0" borderId="2" xfId="0" applyFont="1" applyBorder="1" applyAlignment="1">
      <alignment horizontal="center" vertical="center"/>
    </xf>
    <xf numFmtId="0" fontId="24" fillId="0" borderId="35" xfId="0" applyFont="1" applyBorder="1" applyAlignment="1">
      <alignment horizontal="center" vertical="center"/>
    </xf>
    <xf numFmtId="0" fontId="24" fillId="0" borderId="3" xfId="0" applyFont="1" applyBorder="1" applyAlignment="1">
      <alignment horizontal="center" vertical="center"/>
    </xf>
    <xf numFmtId="0" fontId="24" fillId="2" borderId="41" xfId="1" applyFont="1" applyFill="1" applyBorder="1" applyAlignment="1">
      <alignment horizontal="center" vertical="center"/>
    </xf>
    <xf numFmtId="0" fontId="24" fillId="2" borderId="42" xfId="1" applyFont="1" applyFill="1" applyBorder="1" applyAlignment="1">
      <alignment horizontal="center" vertical="center"/>
    </xf>
    <xf numFmtId="0" fontId="24" fillId="2" borderId="43" xfId="1" applyFont="1" applyFill="1" applyBorder="1" applyAlignment="1">
      <alignment horizontal="center" vertical="center"/>
    </xf>
    <xf numFmtId="0" fontId="24" fillId="2" borderId="44" xfId="1" applyFont="1" applyFill="1" applyBorder="1" applyAlignment="1">
      <alignment horizontal="center" vertical="center"/>
    </xf>
    <xf numFmtId="0" fontId="24" fillId="2" borderId="45" xfId="1" applyFont="1" applyFill="1" applyBorder="1" applyAlignment="1">
      <alignment horizontal="center" vertical="center"/>
    </xf>
    <xf numFmtId="0" fontId="24" fillId="2" borderId="46" xfId="1" applyFont="1" applyFill="1" applyBorder="1" applyAlignment="1">
      <alignment horizontal="center" vertical="center"/>
    </xf>
    <xf numFmtId="0" fontId="24" fillId="0" borderId="0" xfId="0" applyFont="1" applyAlignment="1">
      <alignment horizontal="left" vertical="center" wrapText="1"/>
    </xf>
    <xf numFmtId="0" fontId="39" fillId="2" borderId="0" xfId="2" applyFont="1" applyFill="1" applyAlignment="1" applyProtection="1">
      <alignment horizontal="center" vertical="center"/>
      <protection locked="0"/>
    </xf>
    <xf numFmtId="0" fontId="39" fillId="0" borderId="0" xfId="2" applyFont="1" applyFill="1" applyAlignment="1">
      <alignment horizontal="center" vertical="center"/>
    </xf>
    <xf numFmtId="0" fontId="40" fillId="5" borderId="2" xfId="2" applyNumberFormat="1" applyFont="1" applyFill="1" applyBorder="1" applyAlignment="1">
      <alignment horizontal="center" vertical="center"/>
    </xf>
    <xf numFmtId="0" fontId="40" fillId="5" borderId="3" xfId="2" applyNumberFormat="1" applyFont="1" applyFill="1" applyBorder="1" applyAlignment="1">
      <alignment horizontal="center" vertical="center"/>
    </xf>
    <xf numFmtId="0" fontId="43" fillId="2" borderId="0" xfId="2" applyFont="1" applyFill="1" applyAlignment="1" applyProtection="1">
      <alignment horizontal="center" vertical="center"/>
      <protection locked="0"/>
    </xf>
    <xf numFmtId="0" fontId="38" fillId="2" borderId="1" xfId="2" applyFont="1" applyFill="1" applyBorder="1" applyAlignment="1" applyProtection="1">
      <alignment horizontal="center" vertical="center"/>
      <protection locked="0"/>
    </xf>
    <xf numFmtId="0" fontId="37" fillId="0" borderId="1" xfId="1" applyFont="1" applyBorder="1" applyAlignment="1">
      <alignment horizontal="center" vertical="center"/>
    </xf>
    <xf numFmtId="0" fontId="40" fillId="0" borderId="1" xfId="1" applyFont="1" applyFill="1" applyBorder="1" applyAlignment="1">
      <alignment horizontal="center" vertical="center"/>
    </xf>
    <xf numFmtId="0" fontId="37" fillId="0" borderId="1" xfId="2" applyFont="1" applyBorder="1" applyAlignment="1">
      <alignment horizontal="center" vertical="center"/>
    </xf>
    <xf numFmtId="0" fontId="37" fillId="0" borderId="2" xfId="2" applyFont="1" applyBorder="1" applyAlignment="1">
      <alignment horizontal="center" vertical="center"/>
    </xf>
    <xf numFmtId="0" fontId="37" fillId="0" borderId="35" xfId="2" applyFont="1" applyBorder="1" applyAlignment="1">
      <alignment horizontal="center" vertical="center"/>
    </xf>
    <xf numFmtId="0" fontId="37" fillId="0" borderId="3" xfId="2" applyFont="1" applyBorder="1" applyAlignment="1">
      <alignment horizontal="center" vertical="center"/>
    </xf>
    <xf numFmtId="0" fontId="38" fillId="0" borderId="1" xfId="1" applyFont="1" applyFill="1" applyBorder="1" applyAlignment="1">
      <alignment horizontal="center" vertical="center"/>
    </xf>
    <xf numFmtId="0" fontId="38" fillId="0" borderId="1" xfId="2" applyFont="1" applyBorder="1" applyAlignment="1">
      <alignment horizontal="center" vertical="center"/>
    </xf>
    <xf numFmtId="0" fontId="37" fillId="0" borderId="2" xfId="1" applyFont="1" applyBorder="1" applyAlignment="1">
      <alignment horizontal="center" vertical="center"/>
    </xf>
    <xf numFmtId="0" fontId="37" fillId="0" borderId="35" xfId="1" applyFont="1" applyBorder="1" applyAlignment="1">
      <alignment horizontal="center" vertical="center"/>
    </xf>
    <xf numFmtId="0" fontId="37" fillId="0" borderId="3" xfId="1" applyFont="1" applyBorder="1" applyAlignment="1">
      <alignment horizontal="center" vertical="center"/>
    </xf>
    <xf numFmtId="0" fontId="38" fillId="0" borderId="2" xfId="1" applyFont="1" applyBorder="1" applyAlignment="1">
      <alignment horizontal="center" vertical="center"/>
    </xf>
    <xf numFmtId="0" fontId="38" fillId="0" borderId="35" xfId="1" applyFont="1" applyBorder="1" applyAlignment="1">
      <alignment horizontal="center" vertical="center"/>
    </xf>
    <xf numFmtId="0" fontId="38" fillId="0" borderId="3" xfId="1" applyFont="1" applyBorder="1" applyAlignment="1">
      <alignment horizontal="center" vertical="center"/>
    </xf>
    <xf numFmtId="0" fontId="38" fillId="0" borderId="2" xfId="2" applyFont="1" applyBorder="1" applyAlignment="1">
      <alignment horizontal="center" vertical="center"/>
    </xf>
    <xf numFmtId="0" fontId="38" fillId="0" borderId="35" xfId="2" applyFont="1" applyBorder="1" applyAlignment="1">
      <alignment horizontal="center" vertical="center"/>
    </xf>
    <xf numFmtId="0" fontId="38" fillId="0" borderId="3" xfId="2" applyFont="1" applyBorder="1" applyAlignment="1">
      <alignment horizontal="center" vertical="center"/>
    </xf>
    <xf numFmtId="0" fontId="40" fillId="0" borderId="10" xfId="1" applyFont="1" applyFill="1" applyBorder="1" applyAlignment="1">
      <alignment horizontal="left"/>
    </xf>
    <xf numFmtId="0" fontId="40" fillId="0" borderId="10" xfId="1" applyFont="1" applyBorder="1" applyAlignment="1">
      <alignment horizontal="left"/>
    </xf>
    <xf numFmtId="0" fontId="40" fillId="0" borderId="1" xfId="2" applyFont="1" applyBorder="1" applyAlignment="1">
      <alignment horizontal="center" vertical="center"/>
    </xf>
    <xf numFmtId="0" fontId="40" fillId="0" borderId="5" xfId="2" applyFont="1" applyFill="1" applyBorder="1" applyAlignment="1">
      <alignment horizontal="center" vertical="center"/>
    </xf>
    <xf numFmtId="0" fontId="40" fillId="0" borderId="6" xfId="2" applyFont="1" applyFill="1" applyBorder="1" applyAlignment="1">
      <alignment horizontal="center" vertical="center"/>
    </xf>
    <xf numFmtId="0" fontId="40" fillId="0" borderId="7" xfId="2" applyFont="1" applyFill="1" applyBorder="1" applyAlignment="1">
      <alignment horizontal="center" vertical="center"/>
    </xf>
    <xf numFmtId="0" fontId="40" fillId="0" borderId="8" xfId="2" applyFont="1" applyFill="1" applyBorder="1" applyAlignment="1">
      <alignment horizontal="center" vertical="center"/>
    </xf>
    <xf numFmtId="0" fontId="40" fillId="0" borderId="9" xfId="2" applyFont="1" applyFill="1" applyBorder="1" applyAlignment="1">
      <alignment horizontal="center" vertical="center"/>
    </xf>
    <xf numFmtId="0" fontId="40" fillId="0" borderId="11" xfId="2" applyFont="1" applyFill="1" applyBorder="1" applyAlignment="1">
      <alignment horizontal="center" vertical="center"/>
    </xf>
    <xf numFmtId="0" fontId="40" fillId="0" borderId="5" xfId="2" applyFont="1" applyFill="1" applyBorder="1" applyAlignment="1">
      <alignment horizontal="center" vertical="center" wrapText="1"/>
    </xf>
    <xf numFmtId="0" fontId="40" fillId="0" borderId="6" xfId="2" applyFont="1" applyFill="1" applyBorder="1" applyAlignment="1">
      <alignment horizontal="center" vertical="center" wrapText="1"/>
    </xf>
    <xf numFmtId="0" fontId="40" fillId="0" borderId="7" xfId="2" applyFont="1" applyFill="1" applyBorder="1" applyAlignment="1">
      <alignment horizontal="center" vertical="center" wrapText="1"/>
    </xf>
    <xf numFmtId="0" fontId="40" fillId="0" borderId="8" xfId="2" applyFont="1" applyFill="1" applyBorder="1" applyAlignment="1">
      <alignment horizontal="center" vertical="center" wrapText="1"/>
    </xf>
    <xf numFmtId="0" fontId="40" fillId="0" borderId="9" xfId="2" applyFont="1" applyFill="1" applyBorder="1" applyAlignment="1">
      <alignment horizontal="center" vertical="center" wrapText="1"/>
    </xf>
    <xf numFmtId="0" fontId="40" fillId="0" borderId="11" xfId="2" applyFont="1" applyFill="1" applyBorder="1" applyAlignment="1">
      <alignment horizontal="center" vertical="center" wrapText="1"/>
    </xf>
    <xf numFmtId="0" fontId="40" fillId="0" borderId="4" xfId="2" applyFont="1" applyFill="1" applyBorder="1" applyAlignment="1">
      <alignment horizontal="center" vertical="center" wrapText="1"/>
    </xf>
    <xf numFmtId="0" fontId="40" fillId="0" borderId="0" xfId="2" applyFont="1" applyFill="1" applyBorder="1" applyAlignment="1">
      <alignment horizontal="center" vertical="center" wrapText="1"/>
    </xf>
    <xf numFmtId="0" fontId="40" fillId="0" borderId="10" xfId="2" applyFont="1" applyFill="1" applyBorder="1" applyAlignment="1">
      <alignment horizontal="center" vertical="center" wrapText="1"/>
    </xf>
    <xf numFmtId="0" fontId="40" fillId="0" borderId="4" xfId="2" applyFont="1" applyFill="1" applyBorder="1" applyAlignment="1">
      <alignment horizontal="center" vertical="center"/>
    </xf>
    <xf numFmtId="0" fontId="40" fillId="0" borderId="0" xfId="2" applyFont="1" applyFill="1" applyBorder="1" applyAlignment="1">
      <alignment horizontal="center" vertical="center"/>
    </xf>
    <xf numFmtId="0" fontId="40" fillId="0" borderId="10" xfId="2" applyFont="1" applyFill="1" applyBorder="1" applyAlignment="1">
      <alignment horizontal="center" vertical="center"/>
    </xf>
    <xf numFmtId="0" fontId="37" fillId="0" borderId="5" xfId="1" applyFont="1" applyBorder="1" applyAlignment="1">
      <alignment horizontal="center"/>
    </xf>
    <xf numFmtId="0" fontId="37" fillId="0" borderId="4" xfId="1" applyFont="1" applyBorder="1" applyAlignment="1">
      <alignment horizontal="center"/>
    </xf>
    <xf numFmtId="0" fontId="37" fillId="0" borderId="6" xfId="1" applyFont="1" applyBorder="1" applyAlignment="1">
      <alignment horizontal="center"/>
    </xf>
    <xf numFmtId="0" fontId="37" fillId="0" borderId="7" xfId="1" applyFont="1" applyBorder="1" applyAlignment="1">
      <alignment horizontal="center"/>
    </xf>
    <xf numFmtId="0" fontId="37" fillId="0" borderId="0" xfId="1" applyFont="1" applyBorder="1" applyAlignment="1">
      <alignment horizontal="center"/>
    </xf>
    <xf numFmtId="0" fontId="37" fillId="0" borderId="8" xfId="1" applyFont="1" applyBorder="1" applyAlignment="1">
      <alignment horizontal="center"/>
    </xf>
    <xf numFmtId="0" fontId="37" fillId="0" borderId="9" xfId="1" applyFont="1" applyBorder="1" applyAlignment="1">
      <alignment horizontal="center"/>
    </xf>
    <xf numFmtId="0" fontId="37" fillId="0" borderId="10" xfId="1" applyFont="1" applyBorder="1" applyAlignment="1">
      <alignment horizontal="center"/>
    </xf>
    <xf numFmtId="0" fontId="37" fillId="0" borderId="11" xfId="1" applyFont="1" applyBorder="1" applyAlignment="1">
      <alignment horizontal="center"/>
    </xf>
    <xf numFmtId="0" fontId="40" fillId="0" borderId="1" xfId="2" applyFont="1" applyFill="1" applyBorder="1" applyAlignment="1">
      <alignment horizontal="center" vertical="center"/>
    </xf>
    <xf numFmtId="0" fontId="47" fillId="0" borderId="5" xfId="2" applyFont="1" applyFill="1" applyBorder="1" applyAlignment="1">
      <alignment horizontal="center" vertical="center" wrapText="1"/>
    </xf>
    <xf numFmtId="0" fontId="47" fillId="0" borderId="4" xfId="2" applyFont="1" applyFill="1" applyBorder="1" applyAlignment="1">
      <alignment horizontal="center" vertical="center" wrapText="1"/>
    </xf>
    <xf numFmtId="0" fontId="47" fillId="0" borderId="7" xfId="2" applyFont="1" applyFill="1" applyBorder="1" applyAlignment="1">
      <alignment horizontal="center" vertical="center" wrapText="1"/>
    </xf>
    <xf numFmtId="0" fontId="47" fillId="0" borderId="0" xfId="2" applyFont="1" applyFill="1" applyBorder="1" applyAlignment="1">
      <alignment horizontal="center" vertical="center" wrapText="1"/>
    </xf>
    <xf numFmtId="0" fontId="47" fillId="0" borderId="9" xfId="2" applyFont="1" applyFill="1" applyBorder="1" applyAlignment="1">
      <alignment horizontal="center" vertical="center" wrapText="1"/>
    </xf>
    <xf numFmtId="0" fontId="47" fillId="0" borderId="10" xfId="2" applyFont="1" applyFill="1" applyBorder="1" applyAlignment="1">
      <alignment horizontal="center" vertical="center" wrapText="1"/>
    </xf>
    <xf numFmtId="0" fontId="47" fillId="0" borderId="1" xfId="2" applyFont="1" applyFill="1" applyBorder="1" applyAlignment="1">
      <alignment horizontal="center" vertical="center" wrapText="1"/>
    </xf>
    <xf numFmtId="0" fontId="47" fillId="0" borderId="13" xfId="2" applyFont="1" applyFill="1" applyBorder="1" applyAlignment="1">
      <alignment horizontal="center" vertical="center" wrapText="1"/>
    </xf>
    <xf numFmtId="176" fontId="40" fillId="2" borderId="5" xfId="2" applyNumberFormat="1" applyFont="1" applyFill="1" applyBorder="1" applyAlignment="1">
      <alignment horizontal="center" vertical="center" shrinkToFit="1"/>
    </xf>
    <xf numFmtId="0" fontId="0" fillId="2" borderId="6" xfId="0" applyFill="1" applyBorder="1" applyAlignment="1">
      <alignment horizontal="center" vertical="center" shrinkToFit="1"/>
    </xf>
    <xf numFmtId="177" fontId="40" fillId="5" borderId="9" xfId="4" applyNumberFormat="1" applyFont="1" applyFill="1" applyBorder="1" applyAlignment="1">
      <alignment horizontal="center" vertical="center" wrapText="1"/>
    </xf>
    <xf numFmtId="177" fontId="40" fillId="5" borderId="11" xfId="4" applyNumberFormat="1" applyFont="1" applyFill="1" applyBorder="1" applyAlignment="1">
      <alignment horizontal="center" vertical="center" wrapText="1"/>
    </xf>
    <xf numFmtId="177" fontId="40" fillId="5" borderId="2" xfId="4" applyNumberFormat="1" applyFont="1" applyFill="1" applyBorder="1" applyAlignment="1">
      <alignment horizontal="center" vertical="center" wrapText="1"/>
    </xf>
    <xf numFmtId="177" fontId="40" fillId="5" borderId="3" xfId="4" applyNumberFormat="1" applyFont="1" applyFill="1" applyBorder="1" applyAlignment="1">
      <alignment horizontal="center" vertical="center" wrapText="1"/>
    </xf>
    <xf numFmtId="0" fontId="47" fillId="2" borderId="5" xfId="2" applyFont="1" applyFill="1" applyBorder="1" applyAlignment="1">
      <alignment horizontal="center" vertical="center" wrapText="1"/>
    </xf>
    <xf numFmtId="0" fontId="47" fillId="2" borderId="4" xfId="2" applyFont="1" applyFill="1" applyBorder="1" applyAlignment="1">
      <alignment horizontal="center" vertical="center" wrapText="1"/>
    </xf>
    <xf numFmtId="0" fontId="47" fillId="2" borderId="6" xfId="2" applyFont="1" applyFill="1" applyBorder="1" applyAlignment="1">
      <alignment horizontal="center" vertical="center" wrapText="1"/>
    </xf>
    <xf numFmtId="0" fontId="47" fillId="2" borderId="7" xfId="2" applyFont="1" applyFill="1" applyBorder="1" applyAlignment="1">
      <alignment horizontal="center" vertical="center" wrapText="1"/>
    </xf>
    <xf numFmtId="0" fontId="47" fillId="2" borderId="0" xfId="2" applyFont="1" applyFill="1" applyBorder="1" applyAlignment="1">
      <alignment horizontal="center" vertical="center" wrapText="1"/>
    </xf>
    <xf numFmtId="0" fontId="47" fillId="2" borderId="8" xfId="2" applyFont="1" applyFill="1" applyBorder="1" applyAlignment="1">
      <alignment horizontal="center" vertical="center" wrapText="1"/>
    </xf>
    <xf numFmtId="0" fontId="47" fillId="2" borderId="9" xfId="2" applyFont="1" applyFill="1" applyBorder="1" applyAlignment="1">
      <alignment horizontal="center" vertical="center" wrapText="1"/>
    </xf>
    <xf numFmtId="0" fontId="47" fillId="2" borderId="10" xfId="2" applyFont="1" applyFill="1" applyBorder="1" applyAlignment="1">
      <alignment horizontal="center" vertical="center" wrapText="1"/>
    </xf>
    <xf numFmtId="0" fontId="47" fillId="2" borderId="11" xfId="2" applyFont="1" applyFill="1" applyBorder="1" applyAlignment="1">
      <alignment horizontal="center" vertical="center" wrapText="1"/>
    </xf>
    <xf numFmtId="176" fontId="40" fillId="0" borderId="2" xfId="2" applyNumberFormat="1" applyFont="1" applyBorder="1" applyAlignment="1">
      <alignment horizontal="center" vertical="center" shrinkToFit="1"/>
    </xf>
    <xf numFmtId="0" fontId="0" fillId="0" borderId="3" xfId="0" applyBorder="1" applyAlignment="1">
      <alignment horizontal="center" vertical="center" shrinkToFit="1"/>
    </xf>
    <xf numFmtId="0" fontId="40" fillId="0" borderId="32" xfId="2" applyFont="1" applyFill="1" applyBorder="1" applyAlignment="1">
      <alignment horizontal="center" vertical="center" wrapText="1"/>
    </xf>
    <xf numFmtId="0" fontId="40" fillId="0" borderId="33" xfId="2" applyFont="1" applyFill="1" applyBorder="1" applyAlignment="1">
      <alignment horizontal="center" vertical="center" wrapText="1"/>
    </xf>
    <xf numFmtId="0" fontId="40" fillId="0" borderId="34" xfId="2" applyFont="1" applyFill="1" applyBorder="1" applyAlignment="1">
      <alignment horizontal="center" vertical="center" wrapText="1"/>
    </xf>
    <xf numFmtId="0" fontId="37" fillId="0" borderId="13" xfId="2" applyFont="1" applyBorder="1" applyAlignment="1">
      <alignment horizontal="center" vertical="center"/>
    </xf>
    <xf numFmtId="0" fontId="37" fillId="0" borderId="14" xfId="2" applyFont="1" applyBorder="1" applyAlignment="1">
      <alignment horizontal="center" vertical="center"/>
    </xf>
    <xf numFmtId="0" fontId="37" fillId="0" borderId="12" xfId="2" applyFont="1" applyBorder="1" applyAlignment="1">
      <alignment horizontal="center" vertical="center"/>
    </xf>
    <xf numFmtId="0" fontId="47" fillId="3" borderId="5" xfId="1" applyFont="1" applyFill="1" applyBorder="1" applyAlignment="1">
      <alignment horizontal="center" vertical="center" wrapText="1"/>
    </xf>
    <xf numFmtId="0" fontId="47" fillId="3" borderId="6" xfId="1" applyFont="1" applyFill="1" applyBorder="1" applyAlignment="1">
      <alignment horizontal="center" vertical="center" wrapText="1"/>
    </xf>
    <xf numFmtId="0" fontId="47" fillId="3" borderId="7" xfId="1" applyFont="1" applyFill="1" applyBorder="1" applyAlignment="1">
      <alignment horizontal="center" vertical="center" wrapText="1"/>
    </xf>
    <xf numFmtId="0" fontId="47" fillId="3" borderId="8" xfId="1" applyFont="1" applyFill="1" applyBorder="1" applyAlignment="1">
      <alignment horizontal="center" vertical="center" wrapText="1"/>
    </xf>
    <xf numFmtId="0" fontId="47" fillId="3" borderId="9" xfId="1" applyFont="1" applyFill="1" applyBorder="1" applyAlignment="1">
      <alignment horizontal="center" vertical="center" wrapText="1"/>
    </xf>
    <xf numFmtId="0" fontId="47" fillId="3" borderId="11" xfId="1" applyFont="1" applyFill="1" applyBorder="1" applyAlignment="1">
      <alignment horizontal="center" vertical="center" wrapText="1"/>
    </xf>
    <xf numFmtId="0" fontId="47" fillId="3" borderId="5" xfId="2" applyFont="1" applyFill="1" applyBorder="1" applyAlignment="1">
      <alignment horizontal="center" vertical="center"/>
    </xf>
    <xf numFmtId="0" fontId="47" fillId="3" borderId="6" xfId="2" applyFont="1" applyFill="1" applyBorder="1" applyAlignment="1">
      <alignment horizontal="center" vertical="center"/>
    </xf>
    <xf numFmtId="0" fontId="47" fillId="3" borderId="7" xfId="2" applyFont="1" applyFill="1" applyBorder="1" applyAlignment="1">
      <alignment horizontal="center" vertical="center"/>
    </xf>
    <xf numFmtId="0" fontId="47" fillId="3" borderId="8" xfId="2" applyFont="1" applyFill="1" applyBorder="1" applyAlignment="1">
      <alignment horizontal="center" vertical="center"/>
    </xf>
    <xf numFmtId="0" fontId="47" fillId="3" borderId="9" xfId="2" applyFont="1" applyFill="1" applyBorder="1" applyAlignment="1">
      <alignment horizontal="center" vertical="center"/>
    </xf>
    <xf numFmtId="0" fontId="47" fillId="3" borderId="11" xfId="2" applyFont="1" applyFill="1" applyBorder="1" applyAlignment="1">
      <alignment horizontal="center" vertical="center"/>
    </xf>
    <xf numFmtId="0" fontId="47" fillId="3" borderId="5" xfId="2" applyFont="1" applyFill="1" applyBorder="1" applyAlignment="1">
      <alignment horizontal="center" vertical="center" wrapText="1"/>
    </xf>
    <xf numFmtId="0" fontId="47" fillId="3" borderId="4" xfId="2" applyFont="1" applyFill="1" applyBorder="1" applyAlignment="1">
      <alignment horizontal="center" vertical="center" wrapText="1"/>
    </xf>
    <xf numFmtId="0" fontId="47" fillId="3" borderId="6" xfId="2" applyFont="1" applyFill="1" applyBorder="1" applyAlignment="1">
      <alignment horizontal="center" vertical="center" wrapText="1"/>
    </xf>
    <xf numFmtId="0" fontId="47" fillId="3" borderId="7" xfId="2" applyFont="1" applyFill="1" applyBorder="1" applyAlignment="1">
      <alignment horizontal="center" vertical="center" wrapText="1"/>
    </xf>
    <xf numFmtId="0" fontId="47" fillId="3" borderId="0" xfId="2" applyFont="1" applyFill="1" applyBorder="1" applyAlignment="1">
      <alignment horizontal="center" vertical="center" wrapText="1"/>
    </xf>
    <xf numFmtId="0" fontId="47" fillId="3" borderId="8" xfId="2" applyFont="1" applyFill="1" applyBorder="1" applyAlignment="1">
      <alignment horizontal="center" vertical="center" wrapText="1"/>
    </xf>
    <xf numFmtId="0" fontId="47" fillId="3" borderId="9" xfId="2" applyFont="1" applyFill="1" applyBorder="1" applyAlignment="1">
      <alignment horizontal="center" vertical="center" wrapText="1"/>
    </xf>
    <xf numFmtId="0" fontId="47" fillId="3" borderId="10" xfId="2" applyFont="1" applyFill="1" applyBorder="1" applyAlignment="1">
      <alignment horizontal="center" vertical="center" wrapText="1"/>
    </xf>
    <xf numFmtId="0" fontId="47" fillId="3" borderId="11" xfId="2" applyFont="1" applyFill="1" applyBorder="1" applyAlignment="1">
      <alignment horizontal="center" vertical="center" wrapText="1"/>
    </xf>
    <xf numFmtId="0" fontId="47" fillId="2" borderId="5" xfId="2" applyFont="1" applyFill="1" applyBorder="1" applyAlignment="1">
      <alignment horizontal="center" vertical="center"/>
    </xf>
    <xf numFmtId="0" fontId="47" fillId="2" borderId="4" xfId="2" applyFont="1" applyFill="1" applyBorder="1" applyAlignment="1">
      <alignment horizontal="center" vertical="center"/>
    </xf>
    <xf numFmtId="0" fontId="47" fillId="2" borderId="6" xfId="2" applyFont="1" applyFill="1" applyBorder="1" applyAlignment="1">
      <alignment horizontal="center" vertical="center"/>
    </xf>
    <xf numFmtId="0" fontId="47" fillId="2" borderId="7" xfId="2" applyFont="1" applyFill="1" applyBorder="1" applyAlignment="1">
      <alignment horizontal="center" vertical="center"/>
    </xf>
    <xf numFmtId="0" fontId="47" fillId="2" borderId="0" xfId="2" applyFont="1" applyFill="1" applyBorder="1" applyAlignment="1">
      <alignment horizontal="center" vertical="center"/>
    </xf>
    <xf numFmtId="0" fontId="47" fillId="2" borderId="8" xfId="2" applyFont="1" applyFill="1" applyBorder="1" applyAlignment="1">
      <alignment horizontal="center" vertical="center"/>
    </xf>
    <xf numFmtId="0" fontId="47" fillId="2" borderId="9" xfId="2" applyFont="1" applyFill="1" applyBorder="1" applyAlignment="1">
      <alignment horizontal="center" vertical="center"/>
    </xf>
    <xf numFmtId="0" fontId="47" fillId="2" borderId="10" xfId="2" applyFont="1" applyFill="1" applyBorder="1" applyAlignment="1">
      <alignment horizontal="center" vertical="center"/>
    </xf>
    <xf numFmtId="0" fontId="47" fillId="2" borderId="11" xfId="2" applyFont="1" applyFill="1" applyBorder="1" applyAlignment="1">
      <alignment horizontal="center" vertical="center"/>
    </xf>
    <xf numFmtId="0" fontId="40" fillId="0" borderId="24" xfId="2" applyFont="1" applyFill="1" applyBorder="1" applyAlignment="1">
      <alignment horizontal="center" vertical="center" wrapText="1"/>
    </xf>
    <xf numFmtId="0" fontId="40" fillId="0" borderId="25" xfId="2" applyFont="1" applyFill="1" applyBorder="1" applyAlignment="1">
      <alignment horizontal="center" vertical="center" wrapText="1"/>
    </xf>
    <xf numFmtId="0" fontId="40" fillId="0" borderId="26" xfId="2" applyFont="1" applyFill="1" applyBorder="1" applyAlignment="1">
      <alignment horizontal="center" vertical="center" wrapText="1"/>
    </xf>
    <xf numFmtId="176" fontId="40" fillId="0" borderId="47" xfId="2" applyNumberFormat="1" applyFont="1" applyFill="1" applyBorder="1" applyAlignment="1">
      <alignment horizontal="center" vertical="center" shrinkToFit="1"/>
    </xf>
    <xf numFmtId="176" fontId="40" fillId="0" borderId="48" xfId="2" applyNumberFormat="1" applyFont="1" applyFill="1" applyBorder="1" applyAlignment="1">
      <alignment horizontal="center" vertical="center" shrinkToFit="1"/>
    </xf>
    <xf numFmtId="176" fontId="40" fillId="0" borderId="49" xfId="2" applyNumberFormat="1" applyFont="1" applyFill="1" applyBorder="1" applyAlignment="1">
      <alignment horizontal="center" vertical="center" shrinkToFit="1"/>
    </xf>
    <xf numFmtId="176" fontId="40" fillId="0" borderId="50" xfId="2" applyNumberFormat="1" applyFont="1" applyFill="1" applyBorder="1" applyAlignment="1">
      <alignment horizontal="center" vertical="center" shrinkToFit="1"/>
    </xf>
    <xf numFmtId="176" fontId="40" fillId="0" borderId="51" xfId="2" applyNumberFormat="1" applyFont="1" applyFill="1" applyBorder="1" applyAlignment="1">
      <alignment horizontal="center" vertical="center" shrinkToFit="1"/>
    </xf>
    <xf numFmtId="176" fontId="40" fillId="0" borderId="52" xfId="2" applyNumberFormat="1" applyFont="1" applyFill="1" applyBorder="1" applyAlignment="1">
      <alignment horizontal="center" vertical="center" shrinkToFit="1"/>
    </xf>
    <xf numFmtId="177" fontId="40" fillId="5" borderId="47" xfId="4" applyNumberFormat="1" applyFont="1" applyFill="1" applyBorder="1" applyAlignment="1">
      <alignment horizontal="center" vertical="center" wrapText="1"/>
    </xf>
    <xf numFmtId="177" fontId="40" fillId="5" borderId="48" xfId="4" applyNumberFormat="1" applyFont="1" applyFill="1" applyBorder="1" applyAlignment="1">
      <alignment horizontal="center" vertical="center" wrapText="1"/>
    </xf>
    <xf numFmtId="177" fontId="40" fillId="5" borderId="49" xfId="4" applyNumberFormat="1" applyFont="1" applyFill="1" applyBorder="1" applyAlignment="1">
      <alignment horizontal="center" vertical="center" wrapText="1"/>
    </xf>
    <xf numFmtId="177" fontId="40" fillId="5" borderId="50" xfId="4" applyNumberFormat="1" applyFont="1" applyFill="1" applyBorder="1" applyAlignment="1">
      <alignment horizontal="center" vertical="center" wrapText="1"/>
    </xf>
    <xf numFmtId="177" fontId="40" fillId="5" borderId="51" xfId="4" applyNumberFormat="1" applyFont="1" applyFill="1" applyBorder="1" applyAlignment="1">
      <alignment horizontal="center" vertical="center" wrapText="1"/>
    </xf>
    <xf numFmtId="177" fontId="40" fillId="5" borderId="52" xfId="4" applyNumberFormat="1" applyFont="1" applyFill="1" applyBorder="1" applyAlignment="1">
      <alignment horizontal="center" vertical="center" wrapText="1"/>
    </xf>
    <xf numFmtId="0" fontId="47" fillId="2" borderId="47" xfId="2" applyFont="1" applyFill="1" applyBorder="1" applyAlignment="1">
      <alignment horizontal="center" vertical="center" wrapText="1"/>
    </xf>
    <xf numFmtId="0" fontId="47" fillId="2" borderId="53" xfId="2" applyFont="1" applyFill="1" applyBorder="1" applyAlignment="1">
      <alignment horizontal="center" vertical="center" wrapText="1"/>
    </xf>
    <xf numFmtId="0" fontId="47" fillId="2" borderId="48" xfId="2" applyFont="1" applyFill="1" applyBorder="1" applyAlignment="1">
      <alignment horizontal="center" vertical="center" wrapText="1"/>
    </xf>
    <xf numFmtId="0" fontId="47" fillId="2" borderId="49" xfId="2" applyFont="1" applyFill="1" applyBorder="1" applyAlignment="1">
      <alignment horizontal="center" vertical="center" wrapText="1"/>
    </xf>
    <xf numFmtId="0" fontId="47" fillId="2" borderId="54" xfId="2" applyFont="1" applyFill="1" applyBorder="1" applyAlignment="1">
      <alignment horizontal="center" vertical="center" wrapText="1"/>
    </xf>
    <xf numFmtId="0" fontId="47" fillId="2" borderId="50" xfId="2" applyFont="1" applyFill="1" applyBorder="1" applyAlignment="1">
      <alignment horizontal="center" vertical="center" wrapText="1"/>
    </xf>
    <xf numFmtId="0" fontId="47" fillId="2" borderId="51" xfId="2" applyFont="1" applyFill="1" applyBorder="1" applyAlignment="1">
      <alignment horizontal="center" vertical="center" wrapText="1"/>
    </xf>
    <xf numFmtId="0" fontId="47" fillId="2" borderId="55" xfId="2" applyFont="1" applyFill="1" applyBorder="1" applyAlignment="1">
      <alignment horizontal="center" vertical="center" wrapText="1"/>
    </xf>
    <xf numFmtId="0" fontId="47" fillId="2" borderId="52" xfId="2" applyFont="1" applyFill="1" applyBorder="1" applyAlignment="1">
      <alignment horizontal="center" vertical="center" wrapText="1"/>
    </xf>
    <xf numFmtId="0" fontId="37" fillId="0" borderId="9" xfId="2" applyFont="1" applyFill="1" applyBorder="1" applyAlignment="1">
      <alignment horizontal="center" vertical="center"/>
    </xf>
    <xf numFmtId="0" fontId="37" fillId="0" borderId="10" xfId="2" applyFont="1" applyFill="1" applyBorder="1" applyAlignment="1">
      <alignment horizontal="center" vertical="center"/>
    </xf>
    <xf numFmtId="0" fontId="37" fillId="0" borderId="11" xfId="2" applyFont="1" applyFill="1" applyBorder="1" applyAlignment="1">
      <alignment horizontal="center" vertical="center"/>
    </xf>
    <xf numFmtId="177" fontId="40" fillId="5" borderId="5" xfId="4" applyNumberFormat="1" applyFont="1" applyFill="1" applyBorder="1" applyAlignment="1">
      <alignment horizontal="center" vertical="center" wrapText="1"/>
    </xf>
    <xf numFmtId="177" fontId="40" fillId="5" borderId="6" xfId="4" applyNumberFormat="1" applyFont="1" applyFill="1" applyBorder="1" applyAlignment="1">
      <alignment horizontal="center" vertical="center" wrapText="1"/>
    </xf>
    <xf numFmtId="177" fontId="40" fillId="5" borderId="7" xfId="4" applyNumberFormat="1" applyFont="1" applyFill="1" applyBorder="1" applyAlignment="1">
      <alignment horizontal="center" vertical="center" wrapText="1"/>
    </xf>
    <xf numFmtId="177" fontId="40" fillId="5" borderId="8" xfId="4" applyNumberFormat="1" applyFont="1" applyFill="1" applyBorder="1" applyAlignment="1">
      <alignment horizontal="center" vertical="center" wrapText="1"/>
    </xf>
    <xf numFmtId="176" fontId="40" fillId="0" borderId="2" xfId="2" applyNumberFormat="1" applyFont="1" applyFill="1" applyBorder="1" applyAlignment="1">
      <alignment horizontal="center" vertical="center" shrinkToFit="1"/>
    </xf>
    <xf numFmtId="0" fontId="0" fillId="0" borderId="3" xfId="0" applyFill="1" applyBorder="1" applyAlignment="1">
      <alignment horizontal="center" vertical="center" shrinkToFit="1"/>
    </xf>
    <xf numFmtId="176" fontId="40" fillId="0" borderId="5" xfId="2" applyNumberFormat="1" applyFont="1" applyFill="1" applyBorder="1" applyAlignment="1">
      <alignment horizontal="center" vertical="center" shrinkToFit="1"/>
    </xf>
    <xf numFmtId="0" fontId="0" fillId="0" borderId="6" xfId="0" applyFill="1" applyBorder="1" applyAlignment="1">
      <alignment horizontal="center" vertical="center" shrinkToFit="1"/>
    </xf>
    <xf numFmtId="0" fontId="37" fillId="0" borderId="1" xfId="1" applyFont="1" applyBorder="1" applyAlignment="1">
      <alignment horizontal="center"/>
    </xf>
    <xf numFmtId="0" fontId="43" fillId="0" borderId="1" xfId="1" applyFont="1" applyFill="1" applyBorder="1" applyAlignment="1">
      <alignment horizontal="center" vertical="center"/>
    </xf>
    <xf numFmtId="0" fontId="37" fillId="0" borderId="2" xfId="1" applyFont="1" applyBorder="1" applyAlignment="1">
      <alignment horizontal="center"/>
    </xf>
    <xf numFmtId="0" fontId="37" fillId="0" borderId="35" xfId="1" applyFont="1" applyBorder="1" applyAlignment="1">
      <alignment horizontal="center"/>
    </xf>
    <xf numFmtId="0" fontId="37" fillId="0" borderId="3" xfId="1" applyFont="1" applyBorder="1" applyAlignment="1">
      <alignment horizontal="center"/>
    </xf>
    <xf numFmtId="0" fontId="4" fillId="0" borderId="30"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27" xfId="0" applyFont="1" applyFill="1" applyBorder="1" applyAlignment="1">
      <alignment horizontal="left" vertical="top" wrapText="1"/>
    </xf>
    <xf numFmtId="0" fontId="4" fillId="0" borderId="28" xfId="0" applyFont="1" applyFill="1" applyBorder="1" applyAlignment="1">
      <alignment horizontal="left" vertical="top" wrapText="1"/>
    </xf>
    <xf numFmtId="0" fontId="4" fillId="0" borderId="29" xfId="0" applyFont="1" applyFill="1" applyBorder="1" applyAlignment="1">
      <alignment horizontal="left" vertical="top" wrapText="1"/>
    </xf>
    <xf numFmtId="0" fontId="4" fillId="0" borderId="7" xfId="0" applyFont="1" applyBorder="1" applyAlignment="1">
      <alignment horizontal="left" vertical="top" wrapText="1"/>
    </xf>
    <xf numFmtId="0" fontId="4" fillId="0" borderId="0" xfId="0" applyFont="1" applyAlignment="1">
      <alignment horizontal="left" vertical="top" wrapText="1"/>
    </xf>
    <xf numFmtId="0" fontId="4" fillId="0" borderId="8" xfId="0" applyFont="1" applyBorder="1" applyAlignment="1">
      <alignment horizontal="left" vertical="top" wrapText="1"/>
    </xf>
    <xf numFmtId="0" fontId="4" fillId="0" borderId="28" xfId="0" applyFont="1" applyBorder="1" applyAlignment="1">
      <alignment horizontal="left" vertical="top" wrapText="1"/>
    </xf>
    <xf numFmtId="0" fontId="4" fillId="0" borderId="29" xfId="0" applyFont="1" applyBorder="1" applyAlignment="1">
      <alignment horizontal="left" vertical="top" wrapText="1"/>
    </xf>
    <xf numFmtId="0" fontId="4" fillId="0" borderId="20" xfId="0" applyFont="1" applyBorder="1" applyAlignment="1">
      <alignment horizontal="left" vertical="top" wrapText="1"/>
    </xf>
    <xf numFmtId="0" fontId="4" fillId="0" borderId="21" xfId="0" applyFont="1" applyBorder="1" applyAlignment="1">
      <alignment horizontal="left" vertical="top" wrapText="1"/>
    </xf>
    <xf numFmtId="0" fontId="4" fillId="0" borderId="22" xfId="0" applyFont="1" applyBorder="1" applyAlignment="1">
      <alignment horizontal="left" vertical="top" wrapText="1"/>
    </xf>
    <xf numFmtId="0" fontId="4" fillId="0" borderId="27" xfId="0" applyFont="1" applyBorder="1" applyAlignment="1">
      <alignment horizontal="left" vertical="top" wrapText="1"/>
    </xf>
    <xf numFmtId="49" fontId="4" fillId="0" borderId="5" xfId="0" applyNumberFormat="1" applyFont="1" applyFill="1" applyBorder="1" applyAlignment="1">
      <alignment horizontal="left" vertical="top" wrapText="1"/>
    </xf>
    <xf numFmtId="49" fontId="4" fillId="0" borderId="4" xfId="0" applyNumberFormat="1" applyFont="1" applyFill="1" applyBorder="1" applyAlignment="1">
      <alignment horizontal="left" vertical="top" wrapText="1"/>
    </xf>
    <xf numFmtId="49" fontId="4" fillId="0" borderId="6" xfId="0" applyNumberFormat="1" applyFont="1" applyFill="1" applyBorder="1" applyAlignment="1">
      <alignment horizontal="left" vertical="top" wrapText="1"/>
    </xf>
    <xf numFmtId="49" fontId="4" fillId="0" borderId="7" xfId="0" applyNumberFormat="1" applyFont="1" applyFill="1" applyBorder="1" applyAlignment="1">
      <alignment horizontal="left" vertical="top" wrapText="1"/>
    </xf>
    <xf numFmtId="49" fontId="4" fillId="0" borderId="0" xfId="0" applyNumberFormat="1" applyFont="1" applyFill="1" applyBorder="1" applyAlignment="1">
      <alignment horizontal="left" vertical="top" wrapText="1"/>
    </xf>
    <xf numFmtId="49" fontId="4" fillId="0" borderId="8" xfId="0" applyNumberFormat="1" applyFont="1" applyFill="1" applyBorder="1" applyAlignment="1">
      <alignment horizontal="left" vertical="top" wrapText="1"/>
    </xf>
    <xf numFmtId="0" fontId="4" fillId="0" borderId="20" xfId="0" applyFont="1" applyFill="1" applyBorder="1" applyAlignment="1">
      <alignment horizontal="left" vertical="top" wrapText="1"/>
    </xf>
    <xf numFmtId="0" fontId="4" fillId="0" borderId="21" xfId="0" applyFont="1" applyFill="1" applyBorder="1" applyAlignment="1">
      <alignment horizontal="left" vertical="top" wrapText="1"/>
    </xf>
    <xf numFmtId="0" fontId="4" fillId="0" borderId="22" xfId="0" applyFont="1" applyFill="1" applyBorder="1" applyAlignment="1">
      <alignment horizontal="left" vertical="top" wrapText="1"/>
    </xf>
    <xf numFmtId="49" fontId="4" fillId="0" borderId="9" xfId="0" applyNumberFormat="1" applyFont="1" applyFill="1" applyBorder="1" applyAlignment="1">
      <alignment horizontal="left" vertical="top" wrapText="1"/>
    </xf>
    <xf numFmtId="49" fontId="4" fillId="0" borderId="10" xfId="0" applyNumberFormat="1" applyFont="1" applyFill="1" applyBorder="1" applyAlignment="1">
      <alignment horizontal="left" vertical="top" wrapText="1"/>
    </xf>
    <xf numFmtId="49" fontId="4" fillId="0" borderId="11" xfId="0" applyNumberFormat="1" applyFont="1" applyFill="1" applyBorder="1" applyAlignment="1">
      <alignment horizontal="left" vertical="top" wrapText="1"/>
    </xf>
    <xf numFmtId="0" fontId="6" fillId="0" borderId="13" xfId="0" applyFont="1" applyFill="1" applyBorder="1" applyAlignment="1">
      <alignment horizontal="center" vertical="center"/>
    </xf>
    <xf numFmtId="0" fontId="6" fillId="0" borderId="14" xfId="0" applyFont="1" applyFill="1" applyBorder="1" applyAlignment="1">
      <alignment horizontal="center" vertical="center"/>
    </xf>
    <xf numFmtId="0" fontId="4" fillId="0" borderId="20" xfId="0" applyFont="1" applyFill="1" applyBorder="1" applyAlignment="1">
      <alignment horizontal="left" vertical="center" wrapText="1"/>
    </xf>
    <xf numFmtId="0" fontId="4" fillId="0" borderId="21"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9"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11" xfId="0" applyFont="1" applyFill="1" applyBorder="1" applyAlignment="1">
      <alignment horizontal="left" vertical="top" wrapText="1"/>
    </xf>
    <xf numFmtId="0" fontId="15" fillId="0" borderId="5" xfId="0" applyFont="1" applyFill="1" applyBorder="1" applyAlignment="1">
      <alignment horizontal="center" vertical="top" wrapText="1"/>
    </xf>
    <xf numFmtId="0" fontId="15" fillId="0" borderId="4" xfId="0" applyFont="1" applyFill="1" applyBorder="1" applyAlignment="1">
      <alignment horizontal="center" vertical="top" wrapText="1"/>
    </xf>
    <xf numFmtId="0" fontId="15" fillId="0" borderId="6" xfId="0" applyFont="1" applyFill="1" applyBorder="1" applyAlignment="1">
      <alignment horizontal="center" vertical="top" wrapText="1"/>
    </xf>
    <xf numFmtId="0" fontId="15" fillId="0" borderId="7" xfId="0" applyFont="1" applyFill="1" applyBorder="1" applyAlignment="1">
      <alignment horizontal="center" vertical="top" wrapText="1"/>
    </xf>
    <xf numFmtId="0" fontId="15" fillId="0" borderId="0" xfId="0" applyFont="1" applyFill="1" applyBorder="1" applyAlignment="1">
      <alignment horizontal="center" vertical="top" wrapText="1"/>
    </xf>
    <xf numFmtId="0" fontId="15" fillId="0" borderId="8" xfId="0" applyFont="1" applyFill="1" applyBorder="1" applyAlignment="1">
      <alignment horizontal="center" vertical="top" wrapText="1"/>
    </xf>
    <xf numFmtId="0" fontId="15" fillId="0" borderId="9" xfId="0" applyFont="1" applyFill="1" applyBorder="1" applyAlignment="1">
      <alignment horizontal="center" vertical="top" wrapText="1"/>
    </xf>
    <xf numFmtId="0" fontId="15" fillId="0" borderId="10" xfId="0" applyFont="1" applyFill="1" applyBorder="1" applyAlignment="1">
      <alignment horizontal="center" vertical="top" wrapText="1"/>
    </xf>
    <xf numFmtId="0" fontId="15" fillId="0" borderId="11" xfId="0" applyFont="1" applyFill="1" applyBorder="1" applyAlignment="1">
      <alignment horizontal="center" vertical="top" wrapText="1"/>
    </xf>
    <xf numFmtId="0" fontId="6" fillId="0" borderId="30" xfId="0" applyFont="1" applyFill="1" applyBorder="1" applyAlignment="1">
      <alignment horizontal="center" vertical="center"/>
    </xf>
    <xf numFmtId="0" fontId="6" fillId="0" borderId="12" xfId="0" applyFont="1" applyFill="1" applyBorder="1" applyAlignment="1">
      <alignment horizontal="center" vertical="center"/>
    </xf>
    <xf numFmtId="0" fontId="4" fillId="0" borderId="0" xfId="0" applyFont="1" applyFill="1" applyAlignment="1">
      <alignment horizontal="left" vertical="top" wrapText="1"/>
    </xf>
    <xf numFmtId="0" fontId="4" fillId="0" borderId="21" xfId="0" applyFont="1" applyFill="1" applyBorder="1" applyAlignment="1">
      <alignment vertical="top" wrapText="1"/>
    </xf>
    <xf numFmtId="0" fontId="4" fillId="0" borderId="22" xfId="0" applyFont="1" applyFill="1" applyBorder="1" applyAlignment="1">
      <alignment vertical="top" wrapText="1"/>
    </xf>
    <xf numFmtId="0" fontId="4" fillId="0" borderId="0" xfId="0" applyFont="1" applyFill="1" applyBorder="1" applyAlignment="1">
      <alignment vertical="top" wrapText="1"/>
    </xf>
    <xf numFmtId="0" fontId="4" fillId="0" borderId="8" xfId="0" applyFont="1" applyFill="1" applyBorder="1" applyAlignment="1">
      <alignment vertical="top" wrapText="1"/>
    </xf>
    <xf numFmtId="0" fontId="4" fillId="0" borderId="7" xfId="0" applyFont="1" applyFill="1" applyBorder="1" applyAlignment="1">
      <alignment horizontal="left" vertical="top"/>
    </xf>
    <xf numFmtId="0" fontId="4" fillId="0" borderId="0" xfId="0" applyFont="1" applyFill="1" applyBorder="1" applyAlignment="1">
      <alignment horizontal="left" vertical="top"/>
    </xf>
    <xf numFmtId="0" fontId="4" fillId="0" borderId="8" xfId="0" applyFont="1" applyFill="1" applyBorder="1" applyAlignment="1">
      <alignment horizontal="left" vertical="top"/>
    </xf>
    <xf numFmtId="0" fontId="4" fillId="0" borderId="21" xfId="0" applyFont="1" applyFill="1" applyBorder="1" applyAlignment="1">
      <alignment horizontal="left" vertical="top"/>
    </xf>
    <xf numFmtId="0" fontId="4" fillId="0" borderId="22" xfId="0" applyFont="1" applyFill="1" applyBorder="1" applyAlignment="1">
      <alignment horizontal="left" vertical="top"/>
    </xf>
    <xf numFmtId="0" fontId="4" fillId="0" borderId="31"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2" xfId="0" applyFont="1" applyFill="1" applyBorder="1" applyAlignment="1">
      <alignment horizontal="center" vertical="center"/>
    </xf>
    <xf numFmtId="0" fontId="6" fillId="0" borderId="15" xfId="0" applyFont="1" applyFill="1" applyBorder="1" applyAlignment="1">
      <alignment vertical="center"/>
    </xf>
    <xf numFmtId="0" fontId="4" fillId="0" borderId="5" xfId="0" applyFont="1" applyFill="1" applyBorder="1" applyAlignment="1">
      <alignment vertical="top" wrapText="1"/>
    </xf>
    <xf numFmtId="0" fontId="4" fillId="0" borderId="4" xfId="0" applyFont="1" applyFill="1" applyBorder="1" applyAlignment="1">
      <alignment vertical="top" wrapText="1"/>
    </xf>
    <xf numFmtId="0" fontId="4" fillId="0" borderId="6" xfId="0" applyFont="1" applyFill="1" applyBorder="1" applyAlignment="1">
      <alignment vertical="top" wrapText="1"/>
    </xf>
    <xf numFmtId="0" fontId="4" fillId="0" borderId="7" xfId="0" applyFont="1" applyFill="1" applyBorder="1" applyAlignment="1">
      <alignment vertical="top" wrapText="1"/>
    </xf>
    <xf numFmtId="0" fontId="4" fillId="0" borderId="9" xfId="0" applyFont="1" applyFill="1" applyBorder="1" applyAlignment="1">
      <alignment vertical="top" wrapText="1"/>
    </xf>
    <xf numFmtId="0" fontId="4" fillId="0" borderId="10" xfId="0" applyFont="1" applyFill="1" applyBorder="1" applyAlignment="1">
      <alignment vertical="top" wrapText="1"/>
    </xf>
    <xf numFmtId="0" fontId="4" fillId="0" borderId="11" xfId="0" applyFont="1" applyFill="1" applyBorder="1" applyAlignment="1">
      <alignment vertical="top" wrapText="1"/>
    </xf>
    <xf numFmtId="0" fontId="6" fillId="0" borderId="31" xfId="0" applyFont="1" applyFill="1" applyBorder="1" applyAlignment="1">
      <alignment horizontal="center" vertical="center"/>
    </xf>
    <xf numFmtId="0" fontId="15" fillId="0" borderId="5" xfId="3" applyFont="1" applyFill="1" applyBorder="1" applyAlignment="1">
      <alignment horizontal="center" vertical="top" wrapText="1"/>
    </xf>
    <xf numFmtId="0" fontId="15" fillId="0" borderId="4" xfId="3" applyFont="1" applyFill="1" applyBorder="1" applyAlignment="1">
      <alignment horizontal="center" vertical="top" wrapText="1"/>
    </xf>
    <xf numFmtId="0" fontId="15" fillId="0" borderId="6" xfId="3" applyFont="1" applyFill="1" applyBorder="1" applyAlignment="1">
      <alignment horizontal="center" vertical="top" wrapText="1"/>
    </xf>
    <xf numFmtId="0" fontId="15" fillId="0" borderId="7" xfId="3" applyFont="1" applyFill="1" applyBorder="1" applyAlignment="1">
      <alignment horizontal="center" vertical="top" wrapText="1"/>
    </xf>
    <xf numFmtId="0" fontId="15" fillId="0" borderId="0" xfId="3" applyFont="1" applyFill="1" applyBorder="1" applyAlignment="1">
      <alignment horizontal="center" vertical="top" wrapText="1"/>
    </xf>
    <xf numFmtId="0" fontId="15" fillId="0" borderId="8" xfId="3" applyFont="1" applyFill="1" applyBorder="1" applyAlignment="1">
      <alignment horizontal="center" vertical="top" wrapText="1"/>
    </xf>
    <xf numFmtId="0" fontId="15" fillId="0" borderId="9" xfId="3" applyFont="1" applyFill="1" applyBorder="1" applyAlignment="1">
      <alignment horizontal="center" vertical="top" wrapText="1"/>
    </xf>
    <xf numFmtId="0" fontId="15" fillId="0" borderId="10" xfId="3" applyFont="1" applyFill="1" applyBorder="1" applyAlignment="1">
      <alignment horizontal="center" vertical="top" wrapText="1"/>
    </xf>
    <xf numFmtId="0" fontId="15" fillId="0" borderId="11" xfId="3" applyFont="1" applyFill="1" applyBorder="1" applyAlignment="1">
      <alignment horizontal="center" vertical="top" wrapText="1"/>
    </xf>
    <xf numFmtId="0" fontId="4" fillId="0" borderId="37" xfId="3" applyFont="1" applyFill="1" applyBorder="1" applyAlignment="1">
      <alignment horizontal="left" vertical="top" wrapText="1"/>
    </xf>
    <xf numFmtId="0" fontId="4" fillId="0" borderId="21" xfId="3" applyFont="1" applyFill="1" applyBorder="1" applyAlignment="1">
      <alignment horizontal="left" vertical="top" wrapText="1"/>
    </xf>
    <xf numFmtId="0" fontId="4" fillId="0" borderId="22" xfId="3" applyFont="1" applyFill="1" applyBorder="1" applyAlignment="1">
      <alignment horizontal="left" vertical="top" wrapText="1"/>
    </xf>
    <xf numFmtId="0" fontId="4" fillId="0" borderId="38" xfId="3" applyFont="1" applyFill="1" applyBorder="1" applyAlignment="1">
      <alignment horizontal="left" vertical="top" wrapText="1"/>
    </xf>
    <xf numFmtId="0" fontId="4" fillId="0" borderId="0" xfId="3" applyFont="1" applyFill="1" applyBorder="1" applyAlignment="1">
      <alignment horizontal="left" vertical="top" wrapText="1"/>
    </xf>
    <xf numFmtId="0" fontId="4" fillId="0" borderId="8" xfId="3" applyFont="1" applyFill="1" applyBorder="1" applyAlignment="1">
      <alignment horizontal="left" vertical="top" wrapText="1"/>
    </xf>
    <xf numFmtId="0" fontId="4" fillId="0" borderId="39" xfId="3" applyFont="1" applyFill="1" applyBorder="1" applyAlignment="1">
      <alignment horizontal="left" vertical="top" wrapText="1"/>
    </xf>
    <xf numFmtId="0" fontId="4" fillId="0" borderId="28" xfId="3" applyFont="1" applyFill="1" applyBorder="1" applyAlignment="1">
      <alignment horizontal="left" vertical="top" wrapText="1"/>
    </xf>
    <xf numFmtId="0" fontId="4" fillId="0" borderId="29" xfId="3" applyFont="1" applyFill="1" applyBorder="1" applyAlignment="1">
      <alignment horizontal="left" vertical="top" wrapText="1"/>
    </xf>
    <xf numFmtId="0" fontId="15" fillId="0" borderId="0" xfId="0" applyFont="1" applyFill="1" applyAlignment="1">
      <alignment horizontal="center" vertical="top" wrapText="1"/>
    </xf>
    <xf numFmtId="0" fontId="15" fillId="0" borderId="1" xfId="0" applyFont="1" applyFill="1" applyBorder="1" applyAlignment="1">
      <alignment horizontal="center" vertical="top" wrapText="1"/>
    </xf>
    <xf numFmtId="0" fontId="20" fillId="0" borderId="5" xfId="0" applyFont="1" applyFill="1" applyBorder="1" applyAlignment="1">
      <alignment horizontal="left" vertical="top" wrapText="1"/>
    </xf>
    <xf numFmtId="0" fontId="20" fillId="0" borderId="4" xfId="0" applyFont="1" applyFill="1" applyBorder="1" applyAlignment="1">
      <alignment horizontal="left" vertical="top" wrapText="1"/>
    </xf>
    <xf numFmtId="0" fontId="20" fillId="0" borderId="6" xfId="0" applyFont="1" applyFill="1" applyBorder="1" applyAlignment="1">
      <alignment horizontal="left" vertical="top" wrapText="1"/>
    </xf>
    <xf numFmtId="0" fontId="20" fillId="0" borderId="7" xfId="0" applyFont="1" applyFill="1" applyBorder="1" applyAlignment="1">
      <alignment horizontal="left" vertical="top" wrapText="1"/>
    </xf>
    <xf numFmtId="0" fontId="20" fillId="0" borderId="0" xfId="0" applyFont="1" applyFill="1" applyBorder="1" applyAlignment="1">
      <alignment horizontal="left" vertical="top" wrapText="1"/>
    </xf>
    <xf numFmtId="0" fontId="20" fillId="0" borderId="8" xfId="0" applyFont="1" applyFill="1" applyBorder="1" applyAlignment="1">
      <alignment horizontal="left" vertical="top" wrapText="1"/>
    </xf>
    <xf numFmtId="0" fontId="20" fillId="0" borderId="9" xfId="0" applyFont="1" applyFill="1" applyBorder="1" applyAlignment="1">
      <alignment horizontal="left" vertical="top" wrapText="1"/>
    </xf>
    <xf numFmtId="0" fontId="20" fillId="0" borderId="10" xfId="0" applyFont="1" applyFill="1" applyBorder="1" applyAlignment="1">
      <alignment horizontal="left" vertical="top" wrapText="1"/>
    </xf>
    <xf numFmtId="0" fontId="20" fillId="0" borderId="11" xfId="0" applyFont="1" applyFill="1" applyBorder="1" applyAlignment="1">
      <alignment horizontal="left" vertical="top" wrapText="1"/>
    </xf>
    <xf numFmtId="0" fontId="4" fillId="0" borderId="56" xfId="3" applyFont="1" applyFill="1" applyBorder="1" applyAlignment="1">
      <alignment horizontal="left" vertical="top" wrapText="1"/>
    </xf>
    <xf numFmtId="0" fontId="4" fillId="0" borderId="10" xfId="3" applyFont="1" applyFill="1" applyBorder="1" applyAlignment="1">
      <alignment horizontal="left" vertical="top" wrapText="1"/>
    </xf>
    <xf numFmtId="0" fontId="4" fillId="0" borderId="11" xfId="3" applyFont="1" applyFill="1" applyBorder="1" applyAlignment="1">
      <alignment horizontal="left" vertical="top" wrapText="1"/>
    </xf>
    <xf numFmtId="0" fontId="4" fillId="0" borderId="5" xfId="3" applyFont="1" applyFill="1" applyBorder="1" applyAlignment="1">
      <alignment horizontal="left" vertical="top" wrapText="1"/>
    </xf>
    <xf numFmtId="0" fontId="4" fillId="0" borderId="4" xfId="3" applyFont="1" applyFill="1" applyBorder="1" applyAlignment="1">
      <alignment horizontal="left" vertical="top" wrapText="1"/>
    </xf>
    <xf numFmtId="0" fontId="4" fillId="0" borderId="6" xfId="3" applyFont="1" applyFill="1" applyBorder="1" applyAlignment="1">
      <alignment horizontal="left" vertical="top" wrapText="1"/>
    </xf>
    <xf numFmtId="0" fontId="4" fillId="0" borderId="7" xfId="3" applyFont="1" applyFill="1" applyBorder="1" applyAlignment="1">
      <alignment horizontal="left" vertical="top" wrapText="1"/>
    </xf>
    <xf numFmtId="0" fontId="15" fillId="0" borderId="4" xfId="0" applyFont="1" applyFill="1" applyBorder="1" applyAlignment="1">
      <alignment horizontal="center" vertical="top"/>
    </xf>
    <xf numFmtId="0" fontId="15" fillId="0" borderId="6" xfId="0" applyFont="1" applyFill="1" applyBorder="1" applyAlignment="1">
      <alignment horizontal="center" vertical="top"/>
    </xf>
    <xf numFmtId="0" fontId="15" fillId="0" borderId="7" xfId="0" applyFont="1" applyFill="1" applyBorder="1" applyAlignment="1">
      <alignment horizontal="center" vertical="top"/>
    </xf>
    <xf numFmtId="0" fontId="15" fillId="0" borderId="0" xfId="0" applyFont="1" applyFill="1" applyBorder="1" applyAlignment="1">
      <alignment horizontal="center" vertical="top"/>
    </xf>
    <xf numFmtId="0" fontId="15" fillId="0" borderId="8" xfId="0" applyFont="1" applyFill="1" applyBorder="1" applyAlignment="1">
      <alignment horizontal="center" vertical="top"/>
    </xf>
    <xf numFmtId="0" fontId="6" fillId="0" borderId="7" xfId="0" applyFont="1" applyFill="1" applyBorder="1" applyAlignment="1">
      <alignment horizontal="center" vertical="top"/>
    </xf>
    <xf numFmtId="0" fontId="6" fillId="0" borderId="0" xfId="0" applyFont="1" applyFill="1" applyBorder="1" applyAlignment="1">
      <alignment horizontal="center" vertical="top"/>
    </xf>
    <xf numFmtId="0" fontId="6" fillId="0" borderId="8" xfId="0" applyFont="1" applyFill="1" applyBorder="1" applyAlignment="1">
      <alignment horizontal="center" vertical="top"/>
    </xf>
    <xf numFmtId="0" fontId="4" fillId="0" borderId="23"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20" xfId="0" applyFont="1" applyFill="1" applyBorder="1" applyAlignment="1">
      <alignment vertical="top" wrapText="1"/>
    </xf>
    <xf numFmtId="0" fontId="6" fillId="0" borderId="1" xfId="0" applyFont="1" applyFill="1" applyBorder="1" applyAlignment="1">
      <alignment horizontal="center" vertical="center"/>
    </xf>
    <xf numFmtId="0" fontId="6" fillId="0" borderId="23" xfId="0" applyFont="1" applyFill="1" applyBorder="1" applyAlignment="1">
      <alignment horizontal="center" vertical="center"/>
    </xf>
    <xf numFmtId="0" fontId="4" fillId="0" borderId="27" xfId="0" applyFont="1" applyFill="1" applyBorder="1" applyAlignment="1">
      <alignment vertical="top" wrapText="1"/>
    </xf>
    <xf numFmtId="0" fontId="4" fillId="0" borderId="28" xfId="0" applyFont="1" applyFill="1" applyBorder="1" applyAlignment="1">
      <alignment vertical="top" wrapText="1"/>
    </xf>
    <xf numFmtId="0" fontId="4" fillId="0" borderId="29" xfId="0" applyFont="1" applyFill="1" applyBorder="1" applyAlignment="1">
      <alignment vertical="top" wrapText="1"/>
    </xf>
    <xf numFmtId="0" fontId="4" fillId="0" borderId="5" xfId="3" applyFont="1" applyFill="1" applyBorder="1" applyAlignment="1">
      <alignment vertical="top" wrapText="1"/>
    </xf>
    <xf numFmtId="0" fontId="4" fillId="0" borderId="4" xfId="3" applyFont="1" applyFill="1" applyBorder="1" applyAlignment="1">
      <alignment vertical="top" wrapText="1"/>
    </xf>
    <xf numFmtId="0" fontId="4" fillId="0" borderId="6" xfId="3" applyFont="1" applyFill="1" applyBorder="1" applyAlignment="1">
      <alignment vertical="top" wrapText="1"/>
    </xf>
    <xf numFmtId="0" fontId="4" fillId="0" borderId="7" xfId="3" applyFont="1" applyFill="1" applyBorder="1" applyAlignment="1">
      <alignment vertical="top" wrapText="1"/>
    </xf>
    <xf numFmtId="0" fontId="4" fillId="0" borderId="0" xfId="3" applyFont="1" applyFill="1" applyBorder="1" applyAlignment="1">
      <alignment vertical="top" wrapText="1"/>
    </xf>
    <xf numFmtId="0" fontId="4" fillId="0" borderId="8" xfId="3" applyFont="1" applyFill="1" applyBorder="1" applyAlignment="1">
      <alignment vertical="top" wrapText="1"/>
    </xf>
    <xf numFmtId="0" fontId="4" fillId="0" borderId="27" xfId="3" applyFont="1" applyFill="1" applyBorder="1" applyAlignment="1">
      <alignment vertical="top" wrapText="1"/>
    </xf>
    <xf numFmtId="0" fontId="4" fillId="0" borderId="28" xfId="3" applyFont="1" applyFill="1" applyBorder="1" applyAlignment="1">
      <alignment vertical="top" wrapText="1"/>
    </xf>
    <xf numFmtId="0" fontId="4" fillId="0" borderId="29" xfId="3" applyFont="1" applyFill="1" applyBorder="1" applyAlignment="1">
      <alignment vertical="top" wrapText="1"/>
    </xf>
    <xf numFmtId="0" fontId="4" fillId="0" borderId="37" xfId="0" applyFont="1" applyFill="1" applyBorder="1" applyAlignment="1">
      <alignment horizontal="left" vertical="top" wrapText="1"/>
    </xf>
    <xf numFmtId="0" fontId="4" fillId="0" borderId="39" xfId="0" applyFont="1" applyFill="1" applyBorder="1" applyAlignment="1">
      <alignment horizontal="left" vertical="top" wrapText="1"/>
    </xf>
    <xf numFmtId="0" fontId="6" fillId="0" borderId="15" xfId="0" applyFont="1" applyFill="1" applyBorder="1" applyAlignment="1">
      <alignment horizontal="center" vertical="center" wrapText="1"/>
    </xf>
    <xf numFmtId="0" fontId="6" fillId="0" borderId="15" xfId="0" applyFont="1" applyFill="1" applyBorder="1" applyAlignment="1">
      <alignment horizontal="center" vertical="center"/>
    </xf>
    <xf numFmtId="0" fontId="4" fillId="0" borderId="7"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8" xfId="0" applyFont="1" applyFill="1" applyBorder="1" applyAlignment="1">
      <alignment horizontal="left" vertical="center" wrapText="1"/>
    </xf>
    <xf numFmtId="0" fontId="17" fillId="5" borderId="0" xfId="0" applyFont="1" applyFill="1" applyBorder="1" applyAlignment="1">
      <alignment vertical="center" wrapText="1"/>
    </xf>
    <xf numFmtId="0" fontId="17" fillId="5" borderId="10" xfId="0" applyFont="1" applyFill="1" applyBorder="1" applyAlignment="1">
      <alignment vertical="center" wrapText="1"/>
    </xf>
    <xf numFmtId="0" fontId="4" fillId="0" borderId="1" xfId="0" applyFont="1" applyFill="1" applyBorder="1" applyAlignment="1">
      <alignment horizontal="center" vertical="center"/>
    </xf>
    <xf numFmtId="0" fontId="4" fillId="0" borderId="20" xfId="3" applyFont="1" applyFill="1" applyBorder="1" applyAlignment="1">
      <alignment vertical="top" wrapText="1"/>
    </xf>
    <xf numFmtId="0" fontId="4" fillId="0" borderId="21" xfId="3" applyFont="1" applyFill="1" applyBorder="1" applyAlignment="1">
      <alignment vertical="top" wrapText="1"/>
    </xf>
    <xf numFmtId="0" fontId="4" fillId="0" borderId="22" xfId="3" applyFont="1" applyFill="1" applyBorder="1" applyAlignment="1">
      <alignment vertical="top" wrapText="1"/>
    </xf>
    <xf numFmtId="0" fontId="4" fillId="0" borderId="20" xfId="3" applyFont="1" applyFill="1" applyBorder="1" applyAlignment="1">
      <alignment horizontal="left" vertical="top" wrapText="1"/>
    </xf>
    <xf numFmtId="0" fontId="4" fillId="0" borderId="9" xfId="3" applyFont="1" applyFill="1" applyBorder="1" applyAlignment="1">
      <alignment horizontal="left" vertical="top" wrapText="1"/>
    </xf>
    <xf numFmtId="0" fontId="4" fillId="0" borderId="17" xfId="0" applyFont="1" applyFill="1" applyBorder="1" applyAlignment="1">
      <alignment horizontal="left" vertical="top" wrapText="1"/>
    </xf>
    <xf numFmtId="0" fontId="4" fillId="0" borderId="18" xfId="0" applyFont="1" applyFill="1" applyBorder="1" applyAlignment="1">
      <alignment horizontal="left" vertical="top"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5" fillId="0" borderId="15"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31"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1" xfId="0" applyFont="1" applyFill="1" applyBorder="1" applyAlignment="1">
      <alignment horizontal="center" vertical="center"/>
    </xf>
    <xf numFmtId="0" fontId="4" fillId="0" borderId="4"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11" xfId="0" applyFont="1" applyFill="1" applyBorder="1" applyAlignment="1">
      <alignment horizontal="center" vertical="top" wrapText="1"/>
    </xf>
    <xf numFmtId="0" fontId="4" fillId="0" borderId="1" xfId="0" applyFont="1" applyFill="1" applyBorder="1" applyAlignment="1">
      <alignment horizontal="center" vertical="top" wrapText="1"/>
    </xf>
    <xf numFmtId="0" fontId="38" fillId="0" borderId="30" xfId="0" applyFont="1" applyFill="1" applyBorder="1" applyAlignment="1">
      <alignment horizontal="center" vertical="center" wrapText="1"/>
    </xf>
    <xf numFmtId="0" fontId="38" fillId="0" borderId="31" xfId="0" applyFont="1" applyFill="1" applyBorder="1" applyAlignment="1">
      <alignment horizontal="center" vertical="center" wrapText="1"/>
    </xf>
    <xf numFmtId="0" fontId="4" fillId="0" borderId="19"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23" xfId="0" applyFont="1" applyFill="1" applyBorder="1" applyAlignment="1">
      <alignment horizontal="center" vertical="center"/>
    </xf>
    <xf numFmtId="0" fontId="6" fillId="0" borderId="19" xfId="0" applyFont="1" applyBorder="1" applyAlignment="1">
      <alignment horizontal="center" vertical="center"/>
    </xf>
    <xf numFmtId="0" fontId="6" fillId="0" borderId="1" xfId="0" applyFont="1" applyBorder="1" applyAlignment="1">
      <alignment horizontal="center" vertical="center"/>
    </xf>
    <xf numFmtId="0" fontId="6" fillId="0" borderId="23" xfId="0" applyFont="1" applyBorder="1" applyAlignment="1">
      <alignment horizontal="center" vertical="center"/>
    </xf>
    <xf numFmtId="0" fontId="17" fillId="0" borderId="0" xfId="0" applyFont="1" applyFill="1" applyAlignment="1">
      <alignment horizontal="left" vertical="center"/>
    </xf>
    <xf numFmtId="0" fontId="17" fillId="0" borderId="10" xfId="0" applyFont="1" applyFill="1" applyBorder="1" applyAlignment="1">
      <alignment horizontal="left" vertical="center"/>
    </xf>
    <xf numFmtId="0" fontId="4" fillId="0" borderId="27" xfId="0" applyFont="1" applyFill="1" applyBorder="1" applyAlignment="1">
      <alignment horizontal="left" vertical="center" wrapText="1"/>
    </xf>
    <xf numFmtId="0" fontId="4" fillId="0" borderId="28" xfId="0" applyFont="1" applyFill="1" applyBorder="1" applyAlignment="1">
      <alignment horizontal="left" vertical="center" wrapText="1"/>
    </xf>
    <xf numFmtId="0" fontId="4" fillId="0" borderId="29" xfId="0" applyFont="1" applyFill="1" applyBorder="1" applyAlignment="1">
      <alignment horizontal="left" vertical="center" wrapText="1"/>
    </xf>
    <xf numFmtId="0" fontId="6" fillId="0" borderId="19" xfId="0" applyFont="1" applyFill="1" applyBorder="1" applyAlignment="1">
      <alignment horizontal="center" vertical="center"/>
    </xf>
    <xf numFmtId="0" fontId="14" fillId="0" borderId="13" xfId="0" applyFont="1" applyFill="1" applyBorder="1" applyAlignment="1">
      <alignment horizontal="center" vertical="center" textRotation="255"/>
    </xf>
    <xf numFmtId="0" fontId="14" fillId="0" borderId="12" xfId="0" applyFont="1" applyFill="1" applyBorder="1" applyAlignment="1">
      <alignment horizontal="center" vertical="center" textRotation="255"/>
    </xf>
    <xf numFmtId="0" fontId="4" fillId="0" borderId="5"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5" fillId="0" borderId="0" xfId="0" applyFont="1" applyFill="1" applyAlignment="1">
      <alignment horizontal="left" vertical="center"/>
    </xf>
    <xf numFmtId="0" fontId="5" fillId="0" borderId="10" xfId="0" applyFont="1" applyFill="1" applyBorder="1" applyAlignment="1">
      <alignment horizontal="left" vertical="center"/>
    </xf>
    <xf numFmtId="0" fontId="4" fillId="0" borderId="20" xfId="0" applyFont="1" applyFill="1" applyBorder="1" applyAlignment="1">
      <alignment vertical="center" wrapText="1"/>
    </xf>
    <xf numFmtId="0" fontId="4" fillId="0" borderId="21" xfId="0" applyFont="1" applyFill="1" applyBorder="1" applyAlignment="1">
      <alignment vertical="center" wrapText="1"/>
    </xf>
    <xf numFmtId="0" fontId="4" fillId="0" borderId="22" xfId="0" applyFont="1" applyFill="1" applyBorder="1" applyAlignment="1">
      <alignment vertical="center" wrapText="1"/>
    </xf>
    <xf numFmtId="0" fontId="4" fillId="0" borderId="7" xfId="0" applyFont="1" applyFill="1" applyBorder="1" applyAlignment="1">
      <alignment vertical="center" wrapText="1"/>
    </xf>
    <xf numFmtId="0" fontId="4" fillId="0" borderId="0" xfId="0" applyFont="1" applyFill="1" applyBorder="1" applyAlignment="1">
      <alignment vertical="center" wrapText="1"/>
    </xf>
    <xf numFmtId="0" fontId="4" fillId="0" borderId="8" xfId="0" applyFont="1" applyFill="1" applyBorder="1" applyAlignment="1">
      <alignment vertical="center" wrapText="1"/>
    </xf>
    <xf numFmtId="0" fontId="4" fillId="0" borderId="27" xfId="0" applyFont="1" applyFill="1" applyBorder="1" applyAlignment="1">
      <alignment vertical="center" wrapText="1"/>
    </xf>
    <xf numFmtId="0" fontId="4" fillId="0" borderId="28" xfId="0" applyFont="1" applyFill="1" applyBorder="1" applyAlignment="1">
      <alignment vertical="center" wrapText="1"/>
    </xf>
    <xf numFmtId="0" fontId="4" fillId="0" borderId="29" xfId="0" applyFont="1" applyFill="1" applyBorder="1" applyAlignment="1">
      <alignment vertical="center" wrapText="1"/>
    </xf>
    <xf numFmtId="0" fontId="4" fillId="0" borderId="5"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6" xfId="0" applyFont="1" applyFill="1" applyBorder="1" applyAlignment="1">
      <alignment horizontal="left" vertical="center" wrapText="1"/>
    </xf>
    <xf numFmtId="0" fontId="14" fillId="0" borderId="30" xfId="0" applyFont="1" applyFill="1" applyBorder="1" applyAlignment="1">
      <alignment horizontal="center" vertical="center" textRotation="255"/>
    </xf>
    <xf numFmtId="0" fontId="14" fillId="0" borderId="14" xfId="0" applyFont="1" applyFill="1" applyBorder="1" applyAlignment="1">
      <alignment horizontal="center" vertical="center" textRotation="255"/>
    </xf>
    <xf numFmtId="0" fontId="5" fillId="0" borderId="0" xfId="0" applyFont="1" applyFill="1" applyBorder="1" applyAlignment="1">
      <alignment horizontal="center" vertical="center"/>
    </xf>
    <xf numFmtId="0" fontId="4" fillId="0" borderId="5" xfId="0" applyFont="1" applyFill="1" applyBorder="1" applyAlignment="1">
      <alignment vertical="center" wrapText="1"/>
    </xf>
    <xf numFmtId="0" fontId="4" fillId="0" borderId="4" xfId="0" applyFont="1" applyFill="1" applyBorder="1" applyAlignment="1">
      <alignment vertical="center" wrapText="1"/>
    </xf>
    <xf numFmtId="0" fontId="4" fillId="0" borderId="6" xfId="0" applyFont="1" applyFill="1" applyBorder="1" applyAlignment="1">
      <alignment vertical="center" wrapText="1"/>
    </xf>
    <xf numFmtId="0" fontId="21" fillId="0" borderId="0" xfId="3" applyFont="1" applyAlignment="1">
      <alignment horizontal="center" vertical="center"/>
    </xf>
    <xf numFmtId="0" fontId="9" fillId="0" borderId="1" xfId="3" applyFont="1" applyFill="1" applyBorder="1" applyAlignment="1">
      <alignment horizontal="center" vertical="center"/>
    </xf>
    <xf numFmtId="0" fontId="4" fillId="0" borderId="1" xfId="3" applyFont="1" applyFill="1" applyBorder="1" applyAlignment="1">
      <alignment horizontal="center" vertical="center"/>
    </xf>
    <xf numFmtId="0" fontId="8" fillId="0" borderId="0" xfId="3" applyFont="1" applyFill="1" applyAlignment="1">
      <alignment horizontal="left" vertical="center"/>
    </xf>
    <xf numFmtId="0" fontId="9" fillId="0" borderId="0" xfId="3" applyFont="1" applyAlignment="1">
      <alignment horizontal="left" vertical="center"/>
    </xf>
    <xf numFmtId="0" fontId="4" fillId="0" borderId="1" xfId="3" applyFont="1" applyBorder="1" applyAlignment="1">
      <alignment horizontal="center" vertical="center"/>
    </xf>
    <xf numFmtId="0" fontId="5" fillId="0" borderId="5" xfId="3" applyFont="1" applyBorder="1" applyAlignment="1">
      <alignment vertical="center"/>
    </xf>
    <xf numFmtId="0" fontId="5" fillId="0" borderId="4" xfId="3" applyFont="1" applyBorder="1" applyAlignment="1">
      <alignment vertical="center"/>
    </xf>
    <xf numFmtId="0" fontId="5" fillId="0" borderId="6" xfId="3" applyFont="1" applyBorder="1" applyAlignment="1">
      <alignment vertical="center"/>
    </xf>
    <xf numFmtId="0" fontId="5" fillId="0" borderId="9" xfId="3" applyFont="1" applyBorder="1" applyAlignment="1">
      <alignment vertical="center"/>
    </xf>
    <xf numFmtId="0" fontId="5" fillId="0" borderId="10" xfId="3" applyFont="1" applyBorder="1" applyAlignment="1">
      <alignment vertical="center"/>
    </xf>
    <xf numFmtId="0" fontId="5" fillId="0" borderId="11" xfId="3" applyFont="1" applyBorder="1" applyAlignment="1">
      <alignment vertical="center"/>
    </xf>
    <xf numFmtId="0" fontId="5" fillId="0" borderId="5" xfId="3" applyFont="1" applyBorder="1" applyAlignment="1">
      <alignment horizontal="left" vertical="center"/>
    </xf>
    <xf numFmtId="0" fontId="5" fillId="0" borderId="4" xfId="3" applyFont="1" applyBorder="1" applyAlignment="1">
      <alignment horizontal="left" vertical="center"/>
    </xf>
    <xf numFmtId="0" fontId="5" fillId="0" borderId="6" xfId="3" applyFont="1" applyBorder="1" applyAlignment="1">
      <alignment horizontal="left" vertical="center"/>
    </xf>
    <xf numFmtId="0" fontId="5" fillId="0" borderId="9" xfId="3" applyFont="1" applyBorder="1" applyAlignment="1">
      <alignment horizontal="left" vertical="center"/>
    </xf>
    <xf numFmtId="0" fontId="5" fillId="0" borderId="10" xfId="3" applyFont="1" applyBorder="1" applyAlignment="1">
      <alignment horizontal="left" vertical="center"/>
    </xf>
    <xf numFmtId="0" fontId="5" fillId="0" borderId="11" xfId="3" applyFont="1" applyBorder="1" applyAlignment="1">
      <alignment horizontal="left" vertical="center"/>
    </xf>
    <xf numFmtId="0" fontId="5" fillId="0" borderId="7" xfId="3" applyFont="1" applyBorder="1" applyAlignment="1">
      <alignment vertical="center"/>
    </xf>
    <xf numFmtId="0" fontId="5" fillId="0" borderId="0" xfId="3" applyFont="1" applyBorder="1" applyAlignment="1">
      <alignment vertical="center"/>
    </xf>
    <xf numFmtId="0" fontId="5" fillId="0" borderId="8" xfId="3" applyFont="1" applyBorder="1" applyAlignment="1">
      <alignment vertical="center"/>
    </xf>
    <xf numFmtId="0" fontId="5" fillId="0" borderId="1" xfId="3" applyFont="1" applyBorder="1" applyAlignment="1">
      <alignment vertical="center" wrapText="1"/>
    </xf>
    <xf numFmtId="0" fontId="5" fillId="0" borderId="5" xfId="3" applyFont="1" applyBorder="1" applyAlignment="1">
      <alignment vertical="center" wrapText="1"/>
    </xf>
    <xf numFmtId="0" fontId="5" fillId="0" borderId="4" xfId="3" applyFont="1" applyBorder="1" applyAlignment="1">
      <alignment vertical="center" wrapText="1"/>
    </xf>
    <xf numFmtId="0" fontId="5" fillId="0" borderId="6" xfId="3" applyFont="1" applyBorder="1" applyAlignment="1">
      <alignment vertical="center" wrapText="1"/>
    </xf>
    <xf numFmtId="0" fontId="5" fillId="0" borderId="9" xfId="3" applyFont="1" applyBorder="1" applyAlignment="1">
      <alignment vertical="center" wrapText="1"/>
    </xf>
    <xf numFmtId="0" fontId="5" fillId="0" borderId="10" xfId="3" applyFont="1" applyBorder="1" applyAlignment="1">
      <alignment vertical="center" wrapText="1"/>
    </xf>
    <xf numFmtId="0" fontId="5" fillId="0" borderId="11" xfId="3" applyFont="1" applyBorder="1" applyAlignment="1">
      <alignment vertical="center" wrapText="1"/>
    </xf>
    <xf numFmtId="0" fontId="9" fillId="0" borderId="5"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0" xfId="3" applyFont="1" applyAlignment="1">
      <alignment horizontal="left" vertical="center" wrapText="1"/>
    </xf>
    <xf numFmtId="0" fontId="6" fillId="0" borderId="0" xfId="0" applyFont="1" applyAlignment="1">
      <alignment vertical="center" wrapText="1"/>
    </xf>
    <xf numFmtId="0" fontId="6" fillId="0" borderId="10" xfId="0" applyFont="1" applyBorder="1" applyAlignment="1">
      <alignment vertical="center" wrapText="1"/>
    </xf>
    <xf numFmtId="0" fontId="6" fillId="0" borderId="19" xfId="0" applyFont="1" applyFill="1" applyBorder="1" applyAlignment="1">
      <alignment vertical="center"/>
    </xf>
    <xf numFmtId="0" fontId="4" fillId="0" borderId="20" xfId="0" applyFont="1" applyFill="1" applyBorder="1" applyAlignment="1">
      <alignment horizontal="left" vertical="top"/>
    </xf>
    <xf numFmtId="0" fontId="6" fillId="0" borderId="4" xfId="0" applyFont="1" applyFill="1" applyBorder="1" applyAlignment="1">
      <alignment vertical="top" wrapText="1"/>
    </xf>
    <xf numFmtId="0" fontId="6" fillId="0" borderId="6" xfId="0" applyFont="1" applyFill="1" applyBorder="1" applyAlignment="1">
      <alignment vertical="top" wrapText="1"/>
    </xf>
    <xf numFmtId="0" fontId="6" fillId="0" borderId="7" xfId="0" applyFont="1" applyFill="1" applyBorder="1" applyAlignment="1">
      <alignment vertical="top" wrapText="1"/>
    </xf>
    <xf numFmtId="0" fontId="6" fillId="0" borderId="0" xfId="0" applyFont="1" applyFill="1" applyAlignment="1">
      <alignment vertical="top" wrapText="1"/>
    </xf>
    <xf numFmtId="0" fontId="6" fillId="0" borderId="8" xfId="0" applyFont="1" applyFill="1" applyBorder="1" applyAlignment="1">
      <alignment vertical="top" wrapText="1"/>
    </xf>
    <xf numFmtId="0" fontId="15" fillId="0" borderId="9" xfId="0" applyFont="1" applyFill="1" applyBorder="1" applyAlignment="1">
      <alignment horizontal="center" vertical="top"/>
    </xf>
    <xf numFmtId="0" fontId="15" fillId="0" borderId="10" xfId="0" applyFont="1" applyFill="1" applyBorder="1" applyAlignment="1">
      <alignment horizontal="center" vertical="top"/>
    </xf>
    <xf numFmtId="0" fontId="15" fillId="0" borderId="11" xfId="0" applyFont="1" applyFill="1" applyBorder="1" applyAlignment="1">
      <alignment horizontal="center" vertical="top"/>
    </xf>
    <xf numFmtId="0" fontId="4" fillId="0" borderId="10" xfId="3" applyFont="1" applyFill="1" applyBorder="1" applyAlignment="1">
      <alignment vertical="top" wrapText="1"/>
    </xf>
    <xf numFmtId="0" fontId="4" fillId="0" borderId="11" xfId="3" applyFont="1" applyFill="1" applyBorder="1" applyAlignment="1">
      <alignment vertical="top" wrapText="1"/>
    </xf>
    <xf numFmtId="0" fontId="4" fillId="0" borderId="38" xfId="0" applyFont="1" applyFill="1" applyBorder="1" applyAlignment="1">
      <alignment horizontal="left" vertical="top" wrapText="1"/>
    </xf>
    <xf numFmtId="0" fontId="4" fillId="0" borderId="5" xfId="0" applyFont="1" applyBorder="1" applyAlignment="1">
      <alignment horizontal="left" vertical="top" wrapText="1"/>
    </xf>
    <xf numFmtId="0" fontId="4" fillId="0" borderId="4" xfId="0" applyFont="1" applyBorder="1" applyAlignment="1">
      <alignment horizontal="left" vertical="top" wrapText="1"/>
    </xf>
    <xf numFmtId="0" fontId="4" fillId="0" borderId="6" xfId="0" applyFont="1" applyBorder="1" applyAlignment="1">
      <alignment horizontal="left" vertical="top" wrapText="1"/>
    </xf>
    <xf numFmtId="49" fontId="4" fillId="0" borderId="5"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49" fontId="4" fillId="0" borderId="6" xfId="0" applyNumberFormat="1" applyFont="1" applyBorder="1" applyAlignment="1">
      <alignment horizontal="left" vertical="top" wrapText="1"/>
    </xf>
    <xf numFmtId="49" fontId="4" fillId="0" borderId="7"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8" xfId="0" applyNumberFormat="1" applyFont="1" applyBorder="1" applyAlignment="1">
      <alignment horizontal="left" vertical="top" wrapText="1"/>
    </xf>
    <xf numFmtId="0" fontId="4" fillId="0" borderId="12" xfId="0" applyFont="1" applyBorder="1" applyAlignment="1">
      <alignment horizontal="center" vertical="center"/>
    </xf>
    <xf numFmtId="49" fontId="4" fillId="0" borderId="9"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49" fontId="4" fillId="0" borderId="11" xfId="0" applyNumberFormat="1"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15" fillId="0" borderId="5" xfId="0" applyFont="1" applyBorder="1" applyAlignment="1">
      <alignment horizontal="center" vertical="top" wrapText="1"/>
    </xf>
    <xf numFmtId="0" fontId="15" fillId="0" borderId="4" xfId="0" applyFont="1" applyBorder="1" applyAlignment="1">
      <alignment horizontal="center" vertical="top" wrapText="1"/>
    </xf>
    <xf numFmtId="0" fontId="15" fillId="0" borderId="6" xfId="0" applyFont="1" applyBorder="1" applyAlignment="1">
      <alignment horizontal="center" vertical="top" wrapText="1"/>
    </xf>
    <xf numFmtId="0" fontId="15" fillId="0" borderId="7" xfId="0" applyFont="1" applyBorder="1" applyAlignment="1">
      <alignment horizontal="center" vertical="top" wrapText="1"/>
    </xf>
    <xf numFmtId="0" fontId="15" fillId="0" borderId="0" xfId="0" applyFont="1" applyAlignment="1">
      <alignment horizontal="center" vertical="top" wrapText="1"/>
    </xf>
    <xf numFmtId="0" fontId="15" fillId="0" borderId="8" xfId="0" applyFont="1" applyBorder="1" applyAlignment="1">
      <alignment horizontal="center" vertical="top" wrapText="1"/>
    </xf>
    <xf numFmtId="0" fontId="15" fillId="0" borderId="9" xfId="0" applyFont="1" applyBorder="1" applyAlignment="1">
      <alignment horizontal="center" vertical="top" wrapText="1"/>
    </xf>
    <xf numFmtId="0" fontId="15" fillId="0" borderId="10" xfId="0" applyFont="1" applyBorder="1" applyAlignment="1">
      <alignment horizontal="center" vertical="top" wrapText="1"/>
    </xf>
    <xf numFmtId="0" fontId="15" fillId="0" borderId="11" xfId="0" applyFont="1" applyBorder="1" applyAlignment="1">
      <alignment horizontal="center" vertical="top" wrapText="1"/>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49" fontId="4" fillId="0" borderId="5" xfId="0" applyNumberFormat="1" applyFont="1" applyFill="1" applyBorder="1" applyAlignment="1">
      <alignment vertical="top" wrapText="1"/>
    </xf>
    <xf numFmtId="49" fontId="4" fillId="0" borderId="4" xfId="0" applyNumberFormat="1" applyFont="1" applyFill="1" applyBorder="1" applyAlignment="1">
      <alignment vertical="top" wrapText="1"/>
    </xf>
    <xf numFmtId="49" fontId="4" fillId="0" borderId="6" xfId="0" applyNumberFormat="1" applyFont="1" applyFill="1" applyBorder="1" applyAlignment="1">
      <alignment vertical="top" wrapText="1"/>
    </xf>
    <xf numFmtId="49" fontId="4" fillId="0" borderId="7" xfId="0" applyNumberFormat="1" applyFont="1" applyFill="1" applyBorder="1" applyAlignment="1">
      <alignment vertical="top" wrapText="1"/>
    </xf>
    <xf numFmtId="49" fontId="4" fillId="0" borderId="0" xfId="0" applyNumberFormat="1" applyFont="1" applyFill="1" applyBorder="1" applyAlignment="1">
      <alignment vertical="top" wrapText="1"/>
    </xf>
    <xf numFmtId="49" fontId="4" fillId="0" borderId="8" xfId="0" applyNumberFormat="1" applyFont="1" applyFill="1" applyBorder="1" applyAlignment="1">
      <alignment vertical="top" wrapText="1"/>
    </xf>
    <xf numFmtId="49" fontId="4" fillId="0" borderId="9" xfId="0" applyNumberFormat="1" applyFont="1" applyFill="1" applyBorder="1" applyAlignment="1">
      <alignment vertical="top" wrapText="1"/>
    </xf>
    <xf numFmtId="49" fontId="4" fillId="0" borderId="10" xfId="0" applyNumberFormat="1" applyFont="1" applyFill="1" applyBorder="1" applyAlignment="1">
      <alignment vertical="top" wrapText="1"/>
    </xf>
    <xf numFmtId="49" fontId="4" fillId="0" borderId="11" xfId="0" applyNumberFormat="1" applyFont="1" applyFill="1" applyBorder="1" applyAlignment="1">
      <alignment vertical="top" wrapText="1"/>
    </xf>
    <xf numFmtId="0" fontId="4" fillId="0" borderId="20" xfId="0" applyFont="1" applyFill="1" applyBorder="1" applyAlignment="1">
      <alignment horizontal="center" vertical="center"/>
    </xf>
    <xf numFmtId="0" fontId="4" fillId="0" borderId="27" xfId="0" applyFont="1" applyFill="1" applyBorder="1" applyAlignment="1">
      <alignment horizontal="center" vertical="center"/>
    </xf>
    <xf numFmtId="0" fontId="6" fillId="0" borderId="4" xfId="0" applyFont="1" applyFill="1" applyBorder="1" applyAlignment="1">
      <alignment horizontal="center" vertical="top" wrapText="1"/>
    </xf>
    <xf numFmtId="0" fontId="6" fillId="0" borderId="6" xfId="0" applyFont="1" applyFill="1" applyBorder="1" applyAlignment="1">
      <alignment horizontal="center" vertical="top" wrapText="1"/>
    </xf>
    <xf numFmtId="0" fontId="6" fillId="0" borderId="7" xfId="0" applyFont="1" applyFill="1" applyBorder="1" applyAlignment="1">
      <alignment horizontal="center" vertical="top" wrapText="1"/>
    </xf>
    <xf numFmtId="0" fontId="6" fillId="0" borderId="0" xfId="0" applyFont="1" applyFill="1" applyBorder="1" applyAlignment="1">
      <alignment horizontal="center" vertical="top" wrapText="1"/>
    </xf>
    <xf numFmtId="0" fontId="6" fillId="0" borderId="8" xfId="0" applyFont="1" applyFill="1" applyBorder="1" applyAlignment="1">
      <alignment horizontal="center" vertical="top" wrapText="1"/>
    </xf>
    <xf numFmtId="0" fontId="4" fillId="0" borderId="18"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32" xfId="0" applyFont="1" applyFill="1" applyBorder="1" applyAlignment="1">
      <alignment horizontal="center" vertical="center"/>
    </xf>
    <xf numFmtId="0" fontId="6" fillId="0" borderId="23" xfId="0" applyFont="1" applyFill="1" applyBorder="1" applyAlignment="1">
      <alignment vertical="center"/>
    </xf>
    <xf numFmtId="0" fontId="6" fillId="0" borderId="31" xfId="0" applyFont="1" applyFill="1" applyBorder="1" applyAlignment="1">
      <alignment vertical="center"/>
    </xf>
    <xf numFmtId="0" fontId="6" fillId="0" borderId="14" xfId="0" applyFont="1" applyFill="1" applyBorder="1" applyAlignment="1">
      <alignment vertical="center"/>
    </xf>
    <xf numFmtId="0" fontId="6" fillId="0" borderId="26" xfId="0" applyFont="1" applyFill="1" applyBorder="1" applyAlignment="1">
      <alignment vertical="center"/>
    </xf>
    <xf numFmtId="0" fontId="6" fillId="0" borderId="18" xfId="0" applyFont="1" applyFill="1" applyBorder="1" applyAlignment="1">
      <alignment vertical="center"/>
    </xf>
    <xf numFmtId="0" fontId="10" fillId="0" borderId="30" xfId="0" applyFont="1" applyFill="1" applyBorder="1" applyAlignment="1">
      <alignment horizontal="center" vertical="center"/>
    </xf>
    <xf numFmtId="0" fontId="10" fillId="0" borderId="31" xfId="0" applyFont="1" applyFill="1" applyBorder="1" applyAlignment="1">
      <alignment horizontal="center" vertical="center"/>
    </xf>
    <xf numFmtId="0" fontId="6" fillId="0" borderId="18" xfId="0" applyFont="1" applyFill="1" applyBorder="1" applyAlignment="1">
      <alignment horizontal="center" vertical="center" wrapText="1"/>
    </xf>
    <xf numFmtId="0" fontId="6" fillId="0" borderId="21" xfId="0" applyFont="1" applyFill="1" applyBorder="1" applyAlignment="1">
      <alignment horizontal="center" vertical="center"/>
    </xf>
    <xf numFmtId="0" fontId="6" fillId="0" borderId="0" xfId="0" applyFont="1" applyFill="1" applyBorder="1" applyAlignment="1">
      <alignment horizontal="center" vertical="center"/>
    </xf>
    <xf numFmtId="0" fontId="15" fillId="0" borderId="21" xfId="0" applyFont="1" applyFill="1" applyBorder="1" applyAlignment="1">
      <alignment horizontal="center" vertical="top" wrapText="1"/>
    </xf>
    <xf numFmtId="0" fontId="15" fillId="0" borderId="22" xfId="0" applyFont="1" applyFill="1" applyBorder="1" applyAlignment="1">
      <alignment horizontal="center" vertical="top" wrapText="1"/>
    </xf>
    <xf numFmtId="0" fontId="6" fillId="0" borderId="30" xfId="0" applyFont="1" applyFill="1" applyBorder="1" applyAlignment="1">
      <alignment horizontal="center" vertical="center" wrapText="1"/>
    </xf>
    <xf numFmtId="0" fontId="6" fillId="0" borderId="31" xfId="0" applyFont="1" applyFill="1" applyBorder="1" applyAlignment="1">
      <alignment horizontal="center" vertical="center" wrapText="1"/>
    </xf>
    <xf numFmtId="0" fontId="4" fillId="0" borderId="56" xfId="0" applyFont="1" applyFill="1" applyBorder="1" applyAlignment="1">
      <alignment horizontal="left" vertical="top" wrapText="1"/>
    </xf>
    <xf numFmtId="0" fontId="5" fillId="0" borderId="27" xfId="0" applyFont="1" applyFill="1" applyBorder="1" applyAlignment="1">
      <alignment horizontal="center" vertical="center"/>
    </xf>
    <xf numFmtId="0" fontId="5" fillId="0" borderId="32" xfId="0" applyFont="1" applyFill="1" applyBorder="1" applyAlignment="1">
      <alignment horizontal="center" vertical="center"/>
    </xf>
    <xf numFmtId="0" fontId="6" fillId="0" borderId="30" xfId="0" applyFont="1" applyFill="1" applyBorder="1" applyAlignment="1">
      <alignment vertical="center"/>
    </xf>
    <xf numFmtId="0" fontId="5" fillId="0" borderId="14" xfId="3" applyFont="1" applyFill="1" applyBorder="1" applyAlignment="1">
      <alignment horizontal="center" vertical="center"/>
    </xf>
    <xf numFmtId="0" fontId="5" fillId="0" borderId="31" xfId="3" applyFont="1" applyFill="1" applyBorder="1" applyAlignment="1">
      <alignment horizontal="center" vertical="center"/>
    </xf>
    <xf numFmtId="0" fontId="17" fillId="0" borderId="0" xfId="0" applyFont="1" applyFill="1" applyBorder="1" applyAlignment="1">
      <alignment vertical="center" wrapText="1"/>
    </xf>
    <xf numFmtId="0" fontId="17" fillId="0" borderId="10" xfId="0" applyFont="1" applyFill="1" applyBorder="1" applyAlignment="1">
      <alignment vertical="center" wrapText="1"/>
    </xf>
    <xf numFmtId="0" fontId="4" fillId="0" borderId="9" xfId="0" applyFont="1" applyFill="1" applyBorder="1" applyAlignment="1">
      <alignment horizontal="center" vertical="top" wrapText="1"/>
    </xf>
    <xf numFmtId="0" fontId="6" fillId="0" borderId="28" xfId="0" applyFont="1" applyFill="1" applyBorder="1" applyAlignment="1">
      <alignment horizontal="center" vertical="center"/>
    </xf>
    <xf numFmtId="0" fontId="5" fillId="0" borderId="30" xfId="0" applyFont="1" applyFill="1" applyBorder="1" applyAlignment="1">
      <alignment vertical="center"/>
    </xf>
    <xf numFmtId="0" fontId="5" fillId="0" borderId="31" xfId="0" applyFont="1" applyFill="1" applyBorder="1" applyAlignment="1">
      <alignment vertical="center"/>
    </xf>
    <xf numFmtId="0" fontId="5" fillId="0" borderId="13" xfId="0" applyFont="1" applyFill="1" applyBorder="1" applyAlignment="1">
      <alignment vertical="center"/>
    </xf>
    <xf numFmtId="0" fontId="5" fillId="0" borderId="14" xfId="0" applyFont="1" applyFill="1" applyBorder="1" applyAlignment="1">
      <alignment vertical="center"/>
    </xf>
    <xf numFmtId="0" fontId="5" fillId="0" borderId="12" xfId="0" applyFont="1" applyFill="1" applyBorder="1" applyAlignment="1">
      <alignment vertical="center"/>
    </xf>
    <xf numFmtId="0" fontId="5" fillId="0" borderId="30" xfId="3" applyFont="1" applyFill="1" applyBorder="1" applyAlignment="1">
      <alignment horizontal="center" vertical="center"/>
    </xf>
    <xf numFmtId="0" fontId="4" fillId="0" borderId="2"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3" xfId="0" applyFont="1" applyFill="1" applyBorder="1" applyAlignment="1">
      <alignment horizontal="center" vertical="center"/>
    </xf>
    <xf numFmtId="0" fontId="15" fillId="0" borderId="28" xfId="0" applyFont="1" applyFill="1" applyBorder="1" applyAlignment="1">
      <alignment horizontal="center" vertical="top" wrapText="1"/>
    </xf>
    <xf numFmtId="0" fontId="15" fillId="0" borderId="29" xfId="0" applyFont="1" applyFill="1" applyBorder="1" applyAlignment="1">
      <alignment horizontal="center" vertical="top" wrapText="1"/>
    </xf>
    <xf numFmtId="0" fontId="15" fillId="0" borderId="1" xfId="0" applyFont="1" applyFill="1" applyBorder="1" applyAlignment="1">
      <alignment horizontal="center" vertical="top"/>
    </xf>
    <xf numFmtId="0" fontId="4" fillId="0" borderId="0" xfId="3" applyFont="1" applyFill="1" applyBorder="1" applyAlignment="1">
      <alignment horizontal="center" vertical="center"/>
    </xf>
    <xf numFmtId="0" fontId="4" fillId="0" borderId="8" xfId="3" applyFont="1" applyFill="1" applyBorder="1" applyAlignment="1">
      <alignment horizontal="center" vertical="center"/>
    </xf>
    <xf numFmtId="0" fontId="4" fillId="0" borderId="28" xfId="3" applyFont="1" applyFill="1" applyBorder="1" applyAlignment="1">
      <alignment horizontal="center" vertical="center"/>
    </xf>
    <xf numFmtId="0" fontId="4" fillId="0" borderId="20" xfId="3" applyFont="1" applyFill="1" applyBorder="1" applyAlignment="1">
      <alignment horizontal="left" vertical="center" wrapText="1"/>
    </xf>
    <xf numFmtId="0" fontId="4" fillId="0" borderId="21" xfId="3" applyFont="1" applyFill="1" applyBorder="1" applyAlignment="1">
      <alignment horizontal="left" vertical="center" wrapText="1"/>
    </xf>
    <xf numFmtId="0" fontId="4" fillId="0" borderId="22" xfId="3" applyFont="1" applyFill="1" applyBorder="1" applyAlignment="1">
      <alignment horizontal="left" vertical="center" wrapText="1"/>
    </xf>
    <xf numFmtId="0" fontId="4" fillId="0" borderId="9" xfId="3" applyFont="1" applyFill="1" applyBorder="1" applyAlignment="1">
      <alignment horizontal="left" vertical="center" wrapText="1"/>
    </xf>
    <xf numFmtId="0" fontId="4" fillId="0" borderId="10" xfId="3" applyFont="1" applyFill="1" applyBorder="1" applyAlignment="1">
      <alignment horizontal="left" vertical="center" wrapText="1"/>
    </xf>
    <xf numFmtId="0" fontId="4" fillId="0" borderId="11" xfId="3" applyFont="1" applyFill="1" applyBorder="1" applyAlignment="1">
      <alignment horizontal="left" vertical="center" wrapText="1"/>
    </xf>
    <xf numFmtId="0" fontId="4" fillId="0" borderId="27" xfId="3" applyFont="1" applyFill="1" applyBorder="1" applyAlignment="1">
      <alignment horizontal="left" vertical="top" wrapText="1"/>
    </xf>
    <xf numFmtId="0" fontId="4" fillId="0" borderId="5" xfId="3" applyFont="1" applyBorder="1" applyAlignment="1">
      <alignment vertical="center"/>
    </xf>
    <xf numFmtId="0" fontId="4" fillId="0" borderId="4" xfId="3" applyFont="1" applyBorder="1" applyAlignment="1">
      <alignment vertical="center"/>
    </xf>
    <xf numFmtId="0" fontId="4" fillId="0" borderId="6" xfId="3" applyFont="1" applyBorder="1" applyAlignment="1">
      <alignment vertical="center"/>
    </xf>
    <xf numFmtId="0" fontId="4" fillId="0" borderId="27" xfId="3" applyFont="1" applyBorder="1" applyAlignment="1">
      <alignment vertical="center"/>
    </xf>
    <xf numFmtId="0" fontId="4" fillId="0" borderId="28" xfId="3" applyFont="1" applyBorder="1" applyAlignment="1">
      <alignment vertical="center"/>
    </xf>
    <xf numFmtId="0" fontId="4" fillId="0" borderId="29" xfId="3" applyFont="1" applyBorder="1" applyAlignment="1">
      <alignment vertical="center"/>
    </xf>
    <xf numFmtId="0" fontId="4" fillId="0" borderId="0" xfId="3" applyFont="1" applyFill="1" applyBorder="1" applyAlignment="1">
      <alignment horizontal="left" vertical="center" shrinkToFit="1"/>
    </xf>
    <xf numFmtId="0" fontId="4" fillId="0" borderId="8" xfId="3" applyFont="1" applyFill="1" applyBorder="1" applyAlignment="1">
      <alignment horizontal="left" vertical="center" shrinkToFit="1"/>
    </xf>
    <xf numFmtId="0" fontId="4" fillId="0" borderId="16"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4" fillId="0" borderId="7" xfId="3" applyFont="1" applyFill="1" applyBorder="1" applyAlignment="1">
      <alignment horizontal="left" vertical="center" wrapText="1"/>
    </xf>
    <xf numFmtId="0" fontId="4" fillId="0" borderId="0" xfId="3" applyFont="1" applyFill="1" applyBorder="1" applyAlignment="1">
      <alignment horizontal="left" vertical="center" wrapText="1"/>
    </xf>
    <xf numFmtId="0" fontId="4" fillId="0" borderId="8" xfId="3" applyFont="1" applyFill="1" applyBorder="1" applyAlignment="1">
      <alignment horizontal="left" vertical="center" wrapText="1"/>
    </xf>
    <xf numFmtId="0" fontId="14" fillId="0" borderId="31" xfId="0" applyFont="1" applyFill="1" applyBorder="1" applyAlignment="1">
      <alignment horizontal="center" vertical="center" textRotation="255"/>
    </xf>
    <xf numFmtId="0" fontId="6" fillId="0" borderId="17" xfId="0" applyFont="1" applyFill="1" applyBorder="1" applyAlignment="1">
      <alignment horizontal="center" vertical="center"/>
    </xf>
    <xf numFmtId="0" fontId="4" fillId="0" borderId="1" xfId="0" applyFont="1" applyBorder="1" applyAlignment="1">
      <alignment horizontal="left" vertical="center" wrapText="1"/>
    </xf>
    <xf numFmtId="0" fontId="5" fillId="0" borderId="14" xfId="0" applyFont="1" applyBorder="1" applyAlignment="1">
      <alignment horizontal="center" vertical="center"/>
    </xf>
    <xf numFmtId="0" fontId="5" fillId="0" borderId="12" xfId="0" applyFont="1" applyBorder="1" applyAlignment="1">
      <alignment horizontal="center" vertical="center"/>
    </xf>
    <xf numFmtId="0" fontId="4" fillId="0" borderId="27" xfId="3" applyFont="1" applyFill="1" applyBorder="1" applyAlignment="1">
      <alignment horizontal="left" vertical="center" wrapText="1"/>
    </xf>
    <xf numFmtId="0" fontId="4" fillId="0" borderId="28" xfId="3" applyFont="1" applyFill="1" applyBorder="1" applyAlignment="1">
      <alignment horizontal="left" vertical="center" wrapText="1"/>
    </xf>
    <xf numFmtId="0" fontId="4" fillId="0" borderId="29" xfId="3" applyFont="1" applyFill="1" applyBorder="1" applyAlignment="1">
      <alignment horizontal="left" vertical="center" wrapText="1"/>
    </xf>
    <xf numFmtId="0" fontId="6" fillId="0" borderId="9" xfId="0" applyFont="1" applyFill="1" applyBorder="1" applyAlignment="1">
      <alignment horizontal="center" vertical="top" wrapText="1"/>
    </xf>
    <xf numFmtId="0" fontId="6" fillId="0" borderId="10" xfId="0" applyFont="1" applyFill="1" applyBorder="1" applyAlignment="1">
      <alignment horizontal="center" vertical="top" wrapText="1"/>
    </xf>
    <xf numFmtId="0" fontId="6" fillId="0" borderId="11" xfId="0" applyFont="1" applyFill="1" applyBorder="1" applyAlignment="1">
      <alignment horizontal="center" vertical="top" wrapText="1"/>
    </xf>
    <xf numFmtId="0" fontId="4" fillId="0" borderId="0" xfId="0" applyFont="1" applyBorder="1" applyAlignment="1">
      <alignment horizontal="left" vertical="top" wrapText="1"/>
    </xf>
    <xf numFmtId="0" fontId="4" fillId="0" borderId="5" xfId="0" applyFont="1" applyBorder="1" applyAlignment="1">
      <alignment horizontal="left" vertical="center"/>
    </xf>
    <xf numFmtId="0" fontId="4" fillId="0" borderId="4"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0" xfId="0" applyFont="1" applyBorder="1" applyAlignment="1">
      <alignment horizontal="left" vertical="center"/>
    </xf>
    <xf numFmtId="0" fontId="4" fillId="0" borderId="8" xfId="0" applyFont="1" applyBorder="1" applyAlignment="1">
      <alignment horizontal="left" vertical="center"/>
    </xf>
    <xf numFmtId="0" fontId="15" fillId="0" borderId="0" xfId="0" applyFont="1" applyBorder="1" applyAlignment="1">
      <alignment horizontal="center" vertical="top" wrapText="1"/>
    </xf>
    <xf numFmtId="0" fontId="4" fillId="0" borderId="7" xfId="0" applyFont="1" applyFill="1" applyBorder="1" applyAlignment="1">
      <alignment horizontal="left" vertical="center"/>
    </xf>
    <xf numFmtId="0" fontId="4" fillId="0" borderId="0" xfId="0" applyFont="1" applyFill="1" applyBorder="1" applyAlignment="1">
      <alignment horizontal="left" vertical="center"/>
    </xf>
    <xf numFmtId="0" fontId="4" fillId="0" borderId="8" xfId="0" applyFont="1" applyFill="1" applyBorder="1" applyAlignment="1">
      <alignment horizontal="left" vertical="center"/>
    </xf>
    <xf numFmtId="0" fontId="15" fillId="0" borderId="0" xfId="3" applyFont="1" applyFill="1" applyBorder="1" applyAlignment="1">
      <alignment horizontal="left" vertical="top" wrapText="1"/>
    </xf>
    <xf numFmtId="0" fontId="15" fillId="0" borderId="8" xfId="3" applyFont="1" applyFill="1" applyBorder="1" applyAlignment="1">
      <alignment horizontal="left" vertical="top" wrapText="1"/>
    </xf>
    <xf numFmtId="49" fontId="4" fillId="0" borderId="27" xfId="0" applyNumberFormat="1" applyFont="1" applyFill="1" applyBorder="1" applyAlignment="1">
      <alignment horizontal="left" vertical="top" wrapText="1"/>
    </xf>
    <xf numFmtId="49" fontId="4" fillId="0" borderId="28" xfId="0" applyNumberFormat="1" applyFont="1" applyFill="1" applyBorder="1" applyAlignment="1">
      <alignment horizontal="left" vertical="top" wrapText="1"/>
    </xf>
    <xf numFmtId="49" fontId="4" fillId="0" borderId="29" xfId="0" applyNumberFormat="1" applyFont="1" applyFill="1" applyBorder="1" applyAlignment="1">
      <alignment horizontal="left" vertical="top" wrapText="1"/>
    </xf>
    <xf numFmtId="0" fontId="4" fillId="0" borderId="28" xfId="0" applyFont="1" applyFill="1" applyBorder="1" applyAlignment="1">
      <alignment horizontal="left" vertical="top"/>
    </xf>
    <xf numFmtId="0" fontId="4" fillId="0" borderId="29" xfId="0" applyFont="1" applyFill="1" applyBorder="1" applyAlignment="1">
      <alignment horizontal="left" vertical="top"/>
    </xf>
    <xf numFmtId="0" fontId="4" fillId="0" borderId="21" xfId="0" applyFont="1" applyFill="1" applyBorder="1" applyAlignment="1">
      <alignment horizontal="left" vertical="center"/>
    </xf>
    <xf numFmtId="0" fontId="4" fillId="0" borderId="22" xfId="0" applyFont="1" applyFill="1" applyBorder="1" applyAlignment="1">
      <alignment horizontal="left" vertical="center"/>
    </xf>
    <xf numFmtId="0" fontId="4" fillId="0" borderId="20" xfId="0" quotePrefix="1" applyFont="1" applyFill="1" applyBorder="1" applyAlignment="1">
      <alignment horizontal="left" vertical="top" wrapText="1"/>
    </xf>
    <xf numFmtId="49" fontId="4" fillId="0" borderId="20" xfId="0" applyNumberFormat="1" applyFont="1" applyFill="1" applyBorder="1" applyAlignment="1">
      <alignment horizontal="left" vertical="top" wrapText="1"/>
    </xf>
    <xf numFmtId="49" fontId="4" fillId="0" borderId="21" xfId="0" applyNumberFormat="1" applyFont="1" applyFill="1" applyBorder="1" applyAlignment="1">
      <alignment horizontal="left" vertical="top" wrapText="1"/>
    </xf>
    <xf numFmtId="49" fontId="4" fillId="0" borderId="22" xfId="0" applyNumberFormat="1" applyFont="1" applyFill="1" applyBorder="1" applyAlignment="1">
      <alignment horizontal="left" vertical="top" wrapText="1"/>
    </xf>
    <xf numFmtId="0" fontId="4" fillId="0" borderId="20" xfId="3" applyFont="1" applyFill="1" applyBorder="1" applyAlignment="1">
      <alignment horizontal="center" vertical="top" wrapText="1"/>
    </xf>
    <xf numFmtId="0" fontId="4" fillId="0" borderId="7" xfId="3" applyFont="1" applyFill="1" applyBorder="1" applyAlignment="1">
      <alignment horizontal="center" vertical="top" wrapText="1"/>
    </xf>
    <xf numFmtId="0" fontId="4" fillId="0" borderId="27" xfId="3" applyFont="1" applyFill="1" applyBorder="1" applyAlignment="1">
      <alignment horizontal="center" vertical="top" wrapText="1"/>
    </xf>
    <xf numFmtId="0" fontId="51" fillId="0" borderId="0" xfId="0" applyFont="1" applyFill="1" applyBorder="1" applyAlignment="1">
      <alignment horizontal="left" vertical="top" wrapText="1"/>
    </xf>
    <xf numFmtId="0" fontId="51" fillId="0" borderId="8" xfId="0" applyFont="1" applyFill="1" applyBorder="1" applyAlignment="1">
      <alignment horizontal="left" vertical="top" wrapText="1"/>
    </xf>
    <xf numFmtId="0" fontId="51" fillId="0" borderId="10" xfId="0" applyFont="1" applyFill="1" applyBorder="1" applyAlignment="1">
      <alignment horizontal="left" vertical="top" wrapText="1"/>
    </xf>
    <xf numFmtId="0" fontId="51" fillId="0" borderId="11" xfId="0" applyFont="1" applyFill="1" applyBorder="1" applyAlignment="1">
      <alignment horizontal="left" vertical="top" wrapText="1"/>
    </xf>
  </cellXfs>
  <cellStyles count="5">
    <cellStyle name="桁区切り 2" xfId="4" xr:uid="{00000000-0005-0000-0000-000000000000}"/>
    <cellStyle name="標準" xfId="0" builtinId="0"/>
    <cellStyle name="標準 2" xfId="3" xr:uid="{00000000-0005-0000-0000-000002000000}"/>
    <cellStyle name="標準 3" xfId="1" xr:uid="{00000000-0005-0000-0000-000003000000}"/>
    <cellStyle name="標準 4" xfId="2" xr:uid="{00000000-0005-0000-0000-000004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24</xdr:col>
      <xdr:colOff>121708</xdr:colOff>
      <xdr:row>14</xdr:row>
      <xdr:rowOff>128058</xdr:rowOff>
    </xdr:from>
    <xdr:to>
      <xdr:col>25</xdr:col>
      <xdr:colOff>231909</xdr:colOff>
      <xdr:row>16</xdr:row>
      <xdr:rowOff>73158</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8694208" y="4319058"/>
          <a:ext cx="443576" cy="2499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121708</xdr:colOff>
      <xdr:row>17</xdr:row>
      <xdr:rowOff>128058</xdr:rowOff>
    </xdr:from>
    <xdr:to>
      <xdr:col>25</xdr:col>
      <xdr:colOff>231909</xdr:colOff>
      <xdr:row>19</xdr:row>
      <xdr:rowOff>73158</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8694208" y="4776258"/>
          <a:ext cx="443576" cy="2499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121708</xdr:colOff>
      <xdr:row>20</xdr:row>
      <xdr:rowOff>128058</xdr:rowOff>
    </xdr:from>
    <xdr:to>
      <xdr:col>25</xdr:col>
      <xdr:colOff>231909</xdr:colOff>
      <xdr:row>22</xdr:row>
      <xdr:rowOff>73158</xdr:rowOff>
    </xdr:to>
    <xdr:sp macro="" textlink="">
      <xdr:nvSpPr>
        <xdr:cNvPr id="6" name="円/楕円 5">
          <a:extLst>
            <a:ext uri="{FF2B5EF4-FFF2-40B4-BE49-F238E27FC236}">
              <a16:creationId xmlns:a16="http://schemas.microsoft.com/office/drawing/2014/main" id="{00000000-0008-0000-0000-000006000000}"/>
            </a:ext>
          </a:extLst>
        </xdr:cNvPr>
        <xdr:cNvSpPr/>
      </xdr:nvSpPr>
      <xdr:spPr>
        <a:xfrm>
          <a:off x="8694208" y="5233458"/>
          <a:ext cx="443576" cy="2499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121708</xdr:colOff>
      <xdr:row>23</xdr:row>
      <xdr:rowOff>128058</xdr:rowOff>
    </xdr:from>
    <xdr:to>
      <xdr:col>25</xdr:col>
      <xdr:colOff>231909</xdr:colOff>
      <xdr:row>25</xdr:row>
      <xdr:rowOff>73158</xdr:rowOff>
    </xdr:to>
    <xdr:sp macro="" textlink="">
      <xdr:nvSpPr>
        <xdr:cNvPr id="7" name="円/楕円 6">
          <a:extLst>
            <a:ext uri="{FF2B5EF4-FFF2-40B4-BE49-F238E27FC236}">
              <a16:creationId xmlns:a16="http://schemas.microsoft.com/office/drawing/2014/main" id="{00000000-0008-0000-0000-000007000000}"/>
            </a:ext>
          </a:extLst>
        </xdr:cNvPr>
        <xdr:cNvSpPr/>
      </xdr:nvSpPr>
      <xdr:spPr>
        <a:xfrm>
          <a:off x="8694208" y="5690658"/>
          <a:ext cx="443576" cy="2499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150283</xdr:colOff>
      <xdr:row>26</xdr:row>
      <xdr:rowOff>137583</xdr:rowOff>
    </xdr:from>
    <xdr:to>
      <xdr:col>25</xdr:col>
      <xdr:colOff>260484</xdr:colOff>
      <xdr:row>28</xdr:row>
      <xdr:rowOff>82683</xdr:rowOff>
    </xdr:to>
    <xdr:sp macro="" textlink="">
      <xdr:nvSpPr>
        <xdr:cNvPr id="8" name="円/楕円 7">
          <a:extLst>
            <a:ext uri="{FF2B5EF4-FFF2-40B4-BE49-F238E27FC236}">
              <a16:creationId xmlns:a16="http://schemas.microsoft.com/office/drawing/2014/main" id="{00000000-0008-0000-0000-000008000000}"/>
            </a:ext>
          </a:extLst>
        </xdr:cNvPr>
        <xdr:cNvSpPr/>
      </xdr:nvSpPr>
      <xdr:spPr>
        <a:xfrm>
          <a:off x="8722783" y="6157383"/>
          <a:ext cx="443576" cy="2499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150283</xdr:colOff>
      <xdr:row>29</xdr:row>
      <xdr:rowOff>137583</xdr:rowOff>
    </xdr:from>
    <xdr:to>
      <xdr:col>25</xdr:col>
      <xdr:colOff>260484</xdr:colOff>
      <xdr:row>31</xdr:row>
      <xdr:rowOff>82683</xdr:rowOff>
    </xdr:to>
    <xdr:sp macro="" textlink="">
      <xdr:nvSpPr>
        <xdr:cNvPr id="9" name="円/楕円 8">
          <a:extLst>
            <a:ext uri="{FF2B5EF4-FFF2-40B4-BE49-F238E27FC236}">
              <a16:creationId xmlns:a16="http://schemas.microsoft.com/office/drawing/2014/main" id="{00000000-0008-0000-0000-000009000000}"/>
            </a:ext>
          </a:extLst>
        </xdr:cNvPr>
        <xdr:cNvSpPr/>
      </xdr:nvSpPr>
      <xdr:spPr>
        <a:xfrm>
          <a:off x="8722783" y="6614583"/>
          <a:ext cx="443576" cy="2499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150283</xdr:colOff>
      <xdr:row>32</xdr:row>
      <xdr:rowOff>137583</xdr:rowOff>
    </xdr:from>
    <xdr:to>
      <xdr:col>25</xdr:col>
      <xdr:colOff>260484</xdr:colOff>
      <xdr:row>34</xdr:row>
      <xdr:rowOff>82683</xdr:rowOff>
    </xdr:to>
    <xdr:sp macro="" textlink="">
      <xdr:nvSpPr>
        <xdr:cNvPr id="10" name="円/楕円 9">
          <a:extLst>
            <a:ext uri="{FF2B5EF4-FFF2-40B4-BE49-F238E27FC236}">
              <a16:creationId xmlns:a16="http://schemas.microsoft.com/office/drawing/2014/main" id="{00000000-0008-0000-0000-00000A000000}"/>
            </a:ext>
          </a:extLst>
        </xdr:cNvPr>
        <xdr:cNvSpPr/>
      </xdr:nvSpPr>
      <xdr:spPr>
        <a:xfrm>
          <a:off x="8722783" y="7071783"/>
          <a:ext cx="443576" cy="2499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150283</xdr:colOff>
      <xdr:row>35</xdr:row>
      <xdr:rowOff>137583</xdr:rowOff>
    </xdr:from>
    <xdr:to>
      <xdr:col>25</xdr:col>
      <xdr:colOff>260484</xdr:colOff>
      <xdr:row>37</xdr:row>
      <xdr:rowOff>82683</xdr:rowOff>
    </xdr:to>
    <xdr:sp macro="" textlink="">
      <xdr:nvSpPr>
        <xdr:cNvPr id="11" name="円/楕円 10">
          <a:extLst>
            <a:ext uri="{FF2B5EF4-FFF2-40B4-BE49-F238E27FC236}">
              <a16:creationId xmlns:a16="http://schemas.microsoft.com/office/drawing/2014/main" id="{00000000-0008-0000-0000-00000B000000}"/>
            </a:ext>
          </a:extLst>
        </xdr:cNvPr>
        <xdr:cNvSpPr/>
      </xdr:nvSpPr>
      <xdr:spPr>
        <a:xfrm>
          <a:off x="8722783" y="7528983"/>
          <a:ext cx="443576" cy="2499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140758</xdr:colOff>
      <xdr:row>38</xdr:row>
      <xdr:rowOff>128058</xdr:rowOff>
    </xdr:from>
    <xdr:to>
      <xdr:col>25</xdr:col>
      <xdr:colOff>250959</xdr:colOff>
      <xdr:row>40</xdr:row>
      <xdr:rowOff>73158</xdr:rowOff>
    </xdr:to>
    <xdr:sp macro="" textlink="">
      <xdr:nvSpPr>
        <xdr:cNvPr id="12" name="円/楕円 11">
          <a:extLst>
            <a:ext uri="{FF2B5EF4-FFF2-40B4-BE49-F238E27FC236}">
              <a16:creationId xmlns:a16="http://schemas.microsoft.com/office/drawing/2014/main" id="{00000000-0008-0000-0000-00000C000000}"/>
            </a:ext>
          </a:extLst>
        </xdr:cNvPr>
        <xdr:cNvSpPr/>
      </xdr:nvSpPr>
      <xdr:spPr>
        <a:xfrm>
          <a:off x="8713258" y="7976658"/>
          <a:ext cx="443576" cy="2499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140758</xdr:colOff>
      <xdr:row>41</xdr:row>
      <xdr:rowOff>128058</xdr:rowOff>
    </xdr:from>
    <xdr:to>
      <xdr:col>25</xdr:col>
      <xdr:colOff>250959</xdr:colOff>
      <xdr:row>43</xdr:row>
      <xdr:rowOff>73158</xdr:rowOff>
    </xdr:to>
    <xdr:sp macro="" textlink="">
      <xdr:nvSpPr>
        <xdr:cNvPr id="13" name="円/楕円 12">
          <a:extLst>
            <a:ext uri="{FF2B5EF4-FFF2-40B4-BE49-F238E27FC236}">
              <a16:creationId xmlns:a16="http://schemas.microsoft.com/office/drawing/2014/main" id="{00000000-0008-0000-0000-00000D000000}"/>
            </a:ext>
          </a:extLst>
        </xdr:cNvPr>
        <xdr:cNvSpPr/>
      </xdr:nvSpPr>
      <xdr:spPr>
        <a:xfrm>
          <a:off x="8713258" y="8433858"/>
          <a:ext cx="443576" cy="2499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123825</xdr:colOff>
      <xdr:row>44</xdr:row>
      <xdr:rowOff>123825</xdr:rowOff>
    </xdr:from>
    <xdr:to>
      <xdr:col>25</xdr:col>
      <xdr:colOff>234026</xdr:colOff>
      <xdr:row>46</xdr:row>
      <xdr:rowOff>68925</xdr:rowOff>
    </xdr:to>
    <xdr:sp macro="" textlink="">
      <xdr:nvSpPr>
        <xdr:cNvPr id="14" name="円/楕円 13">
          <a:extLst>
            <a:ext uri="{FF2B5EF4-FFF2-40B4-BE49-F238E27FC236}">
              <a16:creationId xmlns:a16="http://schemas.microsoft.com/office/drawing/2014/main" id="{00000000-0008-0000-0000-00000E000000}"/>
            </a:ext>
          </a:extLst>
        </xdr:cNvPr>
        <xdr:cNvSpPr/>
      </xdr:nvSpPr>
      <xdr:spPr>
        <a:xfrm>
          <a:off x="8696325" y="8886825"/>
          <a:ext cx="443576" cy="2499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263260</xdr:colOff>
      <xdr:row>18</xdr:row>
      <xdr:rowOff>85989</xdr:rowOff>
    </xdr:from>
    <xdr:to>
      <xdr:col>13</xdr:col>
      <xdr:colOff>201083</xdr:colOff>
      <xdr:row>23</xdr:row>
      <xdr:rowOff>74083</xdr:rowOff>
    </xdr:to>
    <xdr:sp macro="" textlink="">
      <xdr:nvSpPr>
        <xdr:cNvPr id="3" name="角丸四角形吹き出し 35">
          <a:extLst>
            <a:ext uri="{FF2B5EF4-FFF2-40B4-BE49-F238E27FC236}">
              <a16:creationId xmlns:a16="http://schemas.microsoft.com/office/drawing/2014/main" id="{C48A3CA4-092E-4E65-990E-C55F2FA6C546}"/>
            </a:ext>
          </a:extLst>
        </xdr:cNvPr>
        <xdr:cNvSpPr/>
      </xdr:nvSpPr>
      <xdr:spPr>
        <a:xfrm>
          <a:off x="2866760" y="4573322"/>
          <a:ext cx="2308490" cy="728928"/>
        </a:xfrm>
        <a:prstGeom prst="wedgeRoundRectCallout">
          <a:avLst>
            <a:gd name="adj1" fmla="val -95911"/>
            <a:gd name="adj2" fmla="val -32953"/>
            <a:gd name="adj3" fmla="val 16667"/>
          </a:avLst>
        </a:prstGeom>
        <a:solidFill>
          <a:srgbClr val="4F81BD"/>
        </a:solidFill>
        <a:ln w="25400" cap="flat" cmpd="sng" algn="ctr">
          <a:solidFill>
            <a:srgbClr val="00206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rPr>
            <a:t>兼務している場合は、それぞれ行を分けて記載してください。</a:t>
          </a:r>
        </a:p>
      </xdr:txBody>
    </xdr:sp>
    <xdr:clientData/>
  </xdr:twoCellAnchor>
  <xdr:twoCellAnchor>
    <xdr:from>
      <xdr:col>5</xdr:col>
      <xdr:colOff>42596</xdr:colOff>
      <xdr:row>1</xdr:row>
      <xdr:rowOff>22724</xdr:rowOff>
    </xdr:from>
    <xdr:to>
      <xdr:col>15</xdr:col>
      <xdr:colOff>233096</xdr:colOff>
      <xdr:row>4</xdr:row>
      <xdr:rowOff>168246</xdr:rowOff>
    </xdr:to>
    <xdr:sp macro="" textlink="">
      <xdr:nvSpPr>
        <xdr:cNvPr id="20" name="角丸四角形吹き出し 34">
          <a:extLst>
            <a:ext uri="{FF2B5EF4-FFF2-40B4-BE49-F238E27FC236}">
              <a16:creationId xmlns:a16="http://schemas.microsoft.com/office/drawing/2014/main" id="{D4EFD166-01F4-4A78-9B28-54521C15C7EE}"/>
            </a:ext>
          </a:extLst>
        </xdr:cNvPr>
        <xdr:cNvSpPr/>
      </xdr:nvSpPr>
      <xdr:spPr>
        <a:xfrm>
          <a:off x="2280971" y="284662"/>
          <a:ext cx="3524250" cy="931334"/>
        </a:xfrm>
        <a:prstGeom prst="wedgeRoundRectCallout">
          <a:avLst>
            <a:gd name="adj1" fmla="val 41311"/>
            <a:gd name="adj2" fmla="val -39974"/>
            <a:gd name="adj3" fmla="val 16667"/>
          </a:avLst>
        </a:prstGeom>
        <a:solidFill>
          <a:srgbClr val="4F81BD"/>
        </a:solidFill>
        <a:ln w="25400" cap="flat" cmpd="sng" algn="ctr">
          <a:solidFill>
            <a:srgbClr val="00206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rPr>
            <a:t>緑色のセルは入力が必要です。</a:t>
          </a:r>
          <a:endParaRPr kumimoji="1" lang="en-US" altLang="ja-JP" sz="12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rPr>
            <a:t>青色のセルはプルダウンから選択してください。</a:t>
          </a:r>
          <a:endParaRPr kumimoji="1" lang="en-US" altLang="ja-JP" sz="12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24</xdr:col>
      <xdr:colOff>123825</xdr:colOff>
      <xdr:row>47</xdr:row>
      <xdr:rowOff>123825</xdr:rowOff>
    </xdr:from>
    <xdr:to>
      <xdr:col>25</xdr:col>
      <xdr:colOff>234026</xdr:colOff>
      <xdr:row>49</xdr:row>
      <xdr:rowOff>68925</xdr:rowOff>
    </xdr:to>
    <xdr:sp macro="" textlink="">
      <xdr:nvSpPr>
        <xdr:cNvPr id="2" name="円/楕円 13">
          <a:extLst>
            <a:ext uri="{FF2B5EF4-FFF2-40B4-BE49-F238E27FC236}">
              <a16:creationId xmlns:a16="http://schemas.microsoft.com/office/drawing/2014/main" id="{009F82CA-87AE-4424-9F16-AC2B37B50B3D}"/>
            </a:ext>
          </a:extLst>
        </xdr:cNvPr>
        <xdr:cNvSpPr/>
      </xdr:nvSpPr>
      <xdr:spPr>
        <a:xfrm>
          <a:off x="8823325" y="8463492"/>
          <a:ext cx="448868" cy="24143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152400</xdr:colOff>
      <xdr:row>5</xdr:row>
      <xdr:rowOff>37042</xdr:rowOff>
    </xdr:from>
    <xdr:to>
      <xdr:col>13</xdr:col>
      <xdr:colOff>47625</xdr:colOff>
      <xdr:row>8</xdr:row>
      <xdr:rowOff>9525</xdr:rowOff>
    </xdr:to>
    <xdr:sp macro="" textlink="">
      <xdr:nvSpPr>
        <xdr:cNvPr id="2" name="角丸四角形吹き出し 1">
          <a:extLst>
            <a:ext uri="{FF2B5EF4-FFF2-40B4-BE49-F238E27FC236}">
              <a16:creationId xmlns:a16="http://schemas.microsoft.com/office/drawing/2014/main" id="{00000000-0008-0000-0200-000002000000}"/>
            </a:ext>
          </a:extLst>
        </xdr:cNvPr>
        <xdr:cNvSpPr/>
      </xdr:nvSpPr>
      <xdr:spPr>
        <a:xfrm>
          <a:off x="152400" y="1370542"/>
          <a:ext cx="2562225" cy="772583"/>
        </a:xfrm>
        <a:custGeom>
          <a:avLst/>
          <a:gdLst>
            <a:gd name="connsiteX0" fmla="*/ 0 w 3400425"/>
            <a:gd name="connsiteY0" fmla="*/ 80964 h 485775"/>
            <a:gd name="connsiteX1" fmla="*/ 80964 w 3400425"/>
            <a:gd name="connsiteY1" fmla="*/ 0 h 485775"/>
            <a:gd name="connsiteX2" fmla="*/ 566738 w 3400425"/>
            <a:gd name="connsiteY2" fmla="*/ 0 h 485775"/>
            <a:gd name="connsiteX3" fmla="*/ 467830 w 3400425"/>
            <a:gd name="connsiteY3" fmla="*/ -596308 h 485775"/>
            <a:gd name="connsiteX4" fmla="*/ 1416844 w 3400425"/>
            <a:gd name="connsiteY4" fmla="*/ 0 h 485775"/>
            <a:gd name="connsiteX5" fmla="*/ 3319461 w 3400425"/>
            <a:gd name="connsiteY5" fmla="*/ 0 h 485775"/>
            <a:gd name="connsiteX6" fmla="*/ 3400425 w 3400425"/>
            <a:gd name="connsiteY6" fmla="*/ 80964 h 485775"/>
            <a:gd name="connsiteX7" fmla="*/ 3400425 w 3400425"/>
            <a:gd name="connsiteY7" fmla="*/ 80963 h 485775"/>
            <a:gd name="connsiteX8" fmla="*/ 3400425 w 3400425"/>
            <a:gd name="connsiteY8" fmla="*/ 80963 h 485775"/>
            <a:gd name="connsiteX9" fmla="*/ 3400425 w 3400425"/>
            <a:gd name="connsiteY9" fmla="*/ 202406 h 485775"/>
            <a:gd name="connsiteX10" fmla="*/ 3400425 w 3400425"/>
            <a:gd name="connsiteY10" fmla="*/ 404811 h 485775"/>
            <a:gd name="connsiteX11" fmla="*/ 3319461 w 3400425"/>
            <a:gd name="connsiteY11" fmla="*/ 485775 h 485775"/>
            <a:gd name="connsiteX12" fmla="*/ 1416844 w 3400425"/>
            <a:gd name="connsiteY12" fmla="*/ 485775 h 485775"/>
            <a:gd name="connsiteX13" fmla="*/ 566738 w 3400425"/>
            <a:gd name="connsiteY13" fmla="*/ 485775 h 485775"/>
            <a:gd name="connsiteX14" fmla="*/ 566738 w 3400425"/>
            <a:gd name="connsiteY14" fmla="*/ 485775 h 485775"/>
            <a:gd name="connsiteX15" fmla="*/ 80964 w 3400425"/>
            <a:gd name="connsiteY15" fmla="*/ 485775 h 485775"/>
            <a:gd name="connsiteX16" fmla="*/ 0 w 3400425"/>
            <a:gd name="connsiteY16" fmla="*/ 404811 h 485775"/>
            <a:gd name="connsiteX17" fmla="*/ 0 w 3400425"/>
            <a:gd name="connsiteY17" fmla="*/ 202406 h 485775"/>
            <a:gd name="connsiteX18" fmla="*/ 0 w 3400425"/>
            <a:gd name="connsiteY18" fmla="*/ 80963 h 485775"/>
            <a:gd name="connsiteX19" fmla="*/ 0 w 3400425"/>
            <a:gd name="connsiteY19" fmla="*/ 80963 h 485775"/>
            <a:gd name="connsiteX20" fmla="*/ 0 w 3400425"/>
            <a:gd name="connsiteY20" fmla="*/ 80964 h 485775"/>
            <a:gd name="connsiteX0" fmla="*/ 0 w 3400425"/>
            <a:gd name="connsiteY0" fmla="*/ 80964 h 485775"/>
            <a:gd name="connsiteX1" fmla="*/ 80964 w 3400425"/>
            <a:gd name="connsiteY1" fmla="*/ 0 h 485775"/>
            <a:gd name="connsiteX2" fmla="*/ 566738 w 3400425"/>
            <a:gd name="connsiteY2" fmla="*/ 0 h 485775"/>
            <a:gd name="connsiteX3" fmla="*/ 1416844 w 3400425"/>
            <a:gd name="connsiteY3" fmla="*/ 0 h 485775"/>
            <a:gd name="connsiteX4" fmla="*/ 3319461 w 3400425"/>
            <a:gd name="connsiteY4" fmla="*/ 0 h 485775"/>
            <a:gd name="connsiteX5" fmla="*/ 3400425 w 3400425"/>
            <a:gd name="connsiteY5" fmla="*/ 80964 h 485775"/>
            <a:gd name="connsiteX6" fmla="*/ 3400425 w 3400425"/>
            <a:gd name="connsiteY6" fmla="*/ 80963 h 485775"/>
            <a:gd name="connsiteX7" fmla="*/ 3400425 w 3400425"/>
            <a:gd name="connsiteY7" fmla="*/ 80963 h 485775"/>
            <a:gd name="connsiteX8" fmla="*/ 3400425 w 3400425"/>
            <a:gd name="connsiteY8" fmla="*/ 202406 h 485775"/>
            <a:gd name="connsiteX9" fmla="*/ 3400425 w 3400425"/>
            <a:gd name="connsiteY9" fmla="*/ 404811 h 485775"/>
            <a:gd name="connsiteX10" fmla="*/ 3319461 w 3400425"/>
            <a:gd name="connsiteY10" fmla="*/ 485775 h 485775"/>
            <a:gd name="connsiteX11" fmla="*/ 1416844 w 3400425"/>
            <a:gd name="connsiteY11" fmla="*/ 485775 h 485775"/>
            <a:gd name="connsiteX12" fmla="*/ 566738 w 3400425"/>
            <a:gd name="connsiteY12" fmla="*/ 485775 h 485775"/>
            <a:gd name="connsiteX13" fmla="*/ 566738 w 3400425"/>
            <a:gd name="connsiteY13" fmla="*/ 485775 h 485775"/>
            <a:gd name="connsiteX14" fmla="*/ 80964 w 3400425"/>
            <a:gd name="connsiteY14" fmla="*/ 485775 h 485775"/>
            <a:gd name="connsiteX15" fmla="*/ 0 w 3400425"/>
            <a:gd name="connsiteY15" fmla="*/ 404811 h 485775"/>
            <a:gd name="connsiteX16" fmla="*/ 0 w 3400425"/>
            <a:gd name="connsiteY16" fmla="*/ 202406 h 485775"/>
            <a:gd name="connsiteX17" fmla="*/ 0 w 3400425"/>
            <a:gd name="connsiteY17" fmla="*/ 80963 h 485775"/>
            <a:gd name="connsiteX18" fmla="*/ 0 w 3400425"/>
            <a:gd name="connsiteY18" fmla="*/ 80963 h 485775"/>
            <a:gd name="connsiteX19" fmla="*/ 0 w 3400425"/>
            <a:gd name="connsiteY19" fmla="*/ 80964 h 4857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Lst>
          <a:rect l="l" t="t" r="r" b="b"/>
          <a:pathLst>
            <a:path w="3400425" h="485775">
              <a:moveTo>
                <a:pt x="0" y="80964"/>
              </a:moveTo>
              <a:cubicBezTo>
                <a:pt x="0" y="36249"/>
                <a:pt x="36249" y="0"/>
                <a:pt x="80964" y="0"/>
              </a:cubicBezTo>
              <a:lnTo>
                <a:pt x="566738" y="0"/>
              </a:lnTo>
              <a:lnTo>
                <a:pt x="1416844" y="0"/>
              </a:lnTo>
              <a:lnTo>
                <a:pt x="3319461" y="0"/>
              </a:lnTo>
              <a:cubicBezTo>
                <a:pt x="3364176" y="0"/>
                <a:pt x="3400425" y="36249"/>
                <a:pt x="3400425" y="80964"/>
              </a:cubicBezTo>
              <a:lnTo>
                <a:pt x="3400425" y="80963"/>
              </a:lnTo>
              <a:lnTo>
                <a:pt x="3400425" y="80963"/>
              </a:lnTo>
              <a:lnTo>
                <a:pt x="3400425" y="202406"/>
              </a:lnTo>
              <a:lnTo>
                <a:pt x="3400425" y="404811"/>
              </a:lnTo>
              <a:cubicBezTo>
                <a:pt x="3400425" y="449526"/>
                <a:pt x="3364176" y="485775"/>
                <a:pt x="3319461" y="485775"/>
              </a:cubicBezTo>
              <a:lnTo>
                <a:pt x="1416844" y="485775"/>
              </a:lnTo>
              <a:lnTo>
                <a:pt x="566738" y="485775"/>
              </a:lnTo>
              <a:lnTo>
                <a:pt x="566738" y="485775"/>
              </a:lnTo>
              <a:lnTo>
                <a:pt x="80964" y="485775"/>
              </a:lnTo>
              <a:cubicBezTo>
                <a:pt x="36249" y="485775"/>
                <a:pt x="0" y="449526"/>
                <a:pt x="0" y="404811"/>
              </a:cubicBezTo>
              <a:lnTo>
                <a:pt x="0" y="202406"/>
              </a:lnTo>
              <a:lnTo>
                <a:pt x="0" y="80963"/>
              </a:lnTo>
              <a:lnTo>
                <a:pt x="0" y="80963"/>
              </a:lnTo>
              <a:lnTo>
                <a:pt x="0" y="80964"/>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t>緑色のセルは入力が必要です。</a:t>
          </a:r>
          <a:endParaRPr kumimoji="1" lang="en-US" altLang="ja-JP" sz="1200"/>
        </a:p>
        <a:p>
          <a:pPr algn="l"/>
          <a:r>
            <a:rPr kumimoji="1" lang="ja-JP" altLang="en-US" sz="1200"/>
            <a:t>青色のセルはプルダウンから選択してください。</a:t>
          </a:r>
          <a:endParaRPr kumimoji="1" lang="en-US" altLang="ja-JP" sz="1200"/>
        </a:p>
      </xdr:txBody>
    </xdr:sp>
    <xdr:clientData/>
  </xdr:twoCellAnchor>
  <xdr:twoCellAnchor>
    <xdr:from>
      <xdr:col>3</xdr:col>
      <xdr:colOff>385762</xdr:colOff>
      <xdr:row>20</xdr:row>
      <xdr:rowOff>309562</xdr:rowOff>
    </xdr:from>
    <xdr:to>
      <xdr:col>22</xdr:col>
      <xdr:colOff>26193</xdr:colOff>
      <xdr:row>24</xdr:row>
      <xdr:rowOff>252412</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576387" y="6215062"/>
          <a:ext cx="6200775" cy="1562100"/>
        </a:xfrm>
        <a:prstGeom prst="rect">
          <a:avLst/>
        </a:prstGeom>
        <a:solidFill>
          <a:schemeClr val="lt1"/>
        </a:solidFill>
        <a:ln w="38100"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600"/>
        </a:p>
        <a:p>
          <a:r>
            <a:rPr kumimoji="1" lang="en-US" altLang="ja-JP" sz="1600"/>
            <a:t>※</a:t>
          </a:r>
          <a:r>
            <a:rPr kumimoji="1" lang="ja-JP" altLang="en-US" sz="1600"/>
            <a:t>事業所の既存の書類に所定の事項（利用者の名前、被保険者番号、要介護度等）が記載されているものがある場合は、この「登録者名簿」にかえて提出できます。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125867</xdr:colOff>
      <xdr:row>26</xdr:row>
      <xdr:rowOff>103753</xdr:rowOff>
    </xdr:from>
    <xdr:to>
      <xdr:col>26</xdr:col>
      <xdr:colOff>13040</xdr:colOff>
      <xdr:row>30</xdr:row>
      <xdr:rowOff>180860</xdr:rowOff>
    </xdr:to>
    <xdr:sp macro="" textlink="">
      <xdr:nvSpPr>
        <xdr:cNvPr id="6" name="吹き出し: 角を丸めた四角形 5">
          <a:extLst>
            <a:ext uri="{FF2B5EF4-FFF2-40B4-BE49-F238E27FC236}">
              <a16:creationId xmlns:a16="http://schemas.microsoft.com/office/drawing/2014/main" id="{5D618026-5601-4DF2-9826-AE9D26C59D5B}"/>
            </a:ext>
          </a:extLst>
        </xdr:cNvPr>
        <xdr:cNvSpPr/>
      </xdr:nvSpPr>
      <xdr:spPr>
        <a:xfrm>
          <a:off x="5296581" y="6852896"/>
          <a:ext cx="2826316" cy="947964"/>
        </a:xfrm>
        <a:prstGeom prst="wedgeRoundRectCallout">
          <a:avLst>
            <a:gd name="adj1" fmla="val -82689"/>
            <a:gd name="adj2" fmla="val 90064"/>
            <a:gd name="adj3" fmla="val 16667"/>
          </a:avLst>
        </a:prstGeom>
        <a:solidFill>
          <a:srgbClr val="0070C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158750</xdr:colOff>
      <xdr:row>1</xdr:row>
      <xdr:rowOff>74083</xdr:rowOff>
    </xdr:from>
    <xdr:to>
      <xdr:col>31</xdr:col>
      <xdr:colOff>149048</xdr:colOff>
      <xdr:row>3</xdr:row>
      <xdr:rowOff>232833</xdr:rowOff>
    </xdr:to>
    <xdr:sp macro="" textlink="">
      <xdr:nvSpPr>
        <xdr:cNvPr id="4" name="角丸四角形吹き出し 3">
          <a:extLst>
            <a:ext uri="{FF2B5EF4-FFF2-40B4-BE49-F238E27FC236}">
              <a16:creationId xmlns:a16="http://schemas.microsoft.com/office/drawing/2014/main" id="{00000000-0008-0000-0400-000004000000}"/>
            </a:ext>
          </a:extLst>
        </xdr:cNvPr>
        <xdr:cNvSpPr/>
      </xdr:nvSpPr>
      <xdr:spPr>
        <a:xfrm>
          <a:off x="6550025" y="340783"/>
          <a:ext cx="3228798" cy="692150"/>
        </a:xfrm>
        <a:prstGeom prst="wedgeRoundRectCallout">
          <a:avLst>
            <a:gd name="adj1" fmla="val 60393"/>
            <a:gd name="adj2" fmla="val -39003"/>
            <a:gd name="adj3" fmla="val 16667"/>
          </a:avLst>
        </a:prstGeom>
        <a:solidFill>
          <a:schemeClr val="accent1">
            <a:lumMod val="75000"/>
          </a:schemeClr>
        </a:solidFill>
        <a:ln w="25400" cap="flat" cmpd="sng" algn="ctr">
          <a:solidFill>
            <a:srgbClr val="4F81BD">
              <a:shade val="50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BIZ UDPゴシック" panose="020B0400000000000000" pitchFamily="50" charset="-128"/>
              <a:ea typeface="BIZ UDPゴシック" panose="020B0400000000000000" pitchFamily="50" charset="-128"/>
              <a:cs typeface="+mn-cs"/>
            </a:rPr>
            <a:t>年・月を入力すると日付と曜日が自動で入力されます。</a:t>
          </a:r>
        </a:p>
      </xdr:txBody>
    </xdr:sp>
    <xdr:clientData/>
  </xdr:twoCellAnchor>
  <xdr:twoCellAnchor>
    <xdr:from>
      <xdr:col>52</xdr:col>
      <xdr:colOff>264583</xdr:colOff>
      <xdr:row>7</xdr:row>
      <xdr:rowOff>211667</xdr:rowOff>
    </xdr:from>
    <xdr:to>
      <xdr:col>58</xdr:col>
      <xdr:colOff>107070</xdr:colOff>
      <xdr:row>11</xdr:row>
      <xdr:rowOff>254000</xdr:rowOff>
    </xdr:to>
    <xdr:sp macro="" textlink="">
      <xdr:nvSpPr>
        <xdr:cNvPr id="9" name="角丸四角形吹き出し 9">
          <a:extLst>
            <a:ext uri="{FF2B5EF4-FFF2-40B4-BE49-F238E27FC236}">
              <a16:creationId xmlns:a16="http://schemas.microsoft.com/office/drawing/2014/main" id="{F0111367-D948-4614-9226-E8C36821D695}"/>
            </a:ext>
          </a:extLst>
        </xdr:cNvPr>
        <xdr:cNvSpPr/>
      </xdr:nvSpPr>
      <xdr:spPr>
        <a:xfrm>
          <a:off x="16901583" y="2063750"/>
          <a:ext cx="1810987" cy="1100667"/>
        </a:xfrm>
        <a:prstGeom prst="wedgeRoundRectCallout">
          <a:avLst>
            <a:gd name="adj1" fmla="val -36777"/>
            <a:gd name="adj2" fmla="val -85328"/>
            <a:gd name="adj3" fmla="val 16667"/>
          </a:avLst>
        </a:prstGeom>
        <a:solidFill>
          <a:schemeClr val="accent1">
            <a:lumMod val="75000"/>
          </a:schemeClr>
        </a:solidFill>
        <a:ln w="25400" cap="flat" cmpd="sng" algn="ctr">
          <a:solidFill>
            <a:srgbClr val="00206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rPr>
            <a:t>就業規則で定められた時間数を入力してください。</a:t>
          </a:r>
        </a:p>
      </xdr:txBody>
    </xdr:sp>
    <xdr:clientData/>
  </xdr:twoCellAnchor>
  <xdr:twoCellAnchor>
    <xdr:from>
      <xdr:col>17</xdr:col>
      <xdr:colOff>84668</xdr:colOff>
      <xdr:row>6</xdr:row>
      <xdr:rowOff>105833</xdr:rowOff>
    </xdr:from>
    <xdr:to>
      <xdr:col>27</xdr:col>
      <xdr:colOff>61548</xdr:colOff>
      <xdr:row>9</xdr:row>
      <xdr:rowOff>104700</xdr:rowOff>
    </xdr:to>
    <xdr:sp macro="" textlink="">
      <xdr:nvSpPr>
        <xdr:cNvPr id="11" name="角丸四角形吹き出し 5">
          <a:extLst>
            <a:ext uri="{FF2B5EF4-FFF2-40B4-BE49-F238E27FC236}">
              <a16:creationId xmlns:a16="http://schemas.microsoft.com/office/drawing/2014/main" id="{EE544BA2-302C-4C1A-8E37-F893F7C69D9F}"/>
            </a:ext>
          </a:extLst>
        </xdr:cNvPr>
        <xdr:cNvSpPr/>
      </xdr:nvSpPr>
      <xdr:spPr>
        <a:xfrm>
          <a:off x="5238751" y="1693333"/>
          <a:ext cx="3257714" cy="792617"/>
        </a:xfrm>
        <a:prstGeom prst="wedgeRoundRectCallout">
          <a:avLst>
            <a:gd name="adj1" fmla="val 69681"/>
            <a:gd name="adj2" fmla="val 40235"/>
            <a:gd name="adj3" fmla="val 16667"/>
          </a:avLst>
        </a:prstGeom>
        <a:solidFill>
          <a:schemeClr val="accent1">
            <a:lumMod val="75000"/>
          </a:schemeClr>
        </a:solidFill>
        <a:ln w="25400" cap="flat" cmpd="sng" algn="ctr">
          <a:solidFill>
            <a:schemeClr val="accent1">
              <a:lumMod val="50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rPr>
            <a:t>事業所で設定している勤務時間（シフト）を入力してください。</a:t>
          </a:r>
        </a:p>
      </xdr:txBody>
    </xdr:sp>
    <xdr:clientData/>
  </xdr:twoCellAnchor>
  <xdr:twoCellAnchor>
    <xdr:from>
      <xdr:col>0</xdr:col>
      <xdr:colOff>222250</xdr:colOff>
      <xdr:row>4</xdr:row>
      <xdr:rowOff>2</xdr:rowOff>
    </xdr:from>
    <xdr:to>
      <xdr:col>13</xdr:col>
      <xdr:colOff>169560</xdr:colOff>
      <xdr:row>6</xdr:row>
      <xdr:rowOff>202407</xdr:rowOff>
    </xdr:to>
    <xdr:sp macro="" textlink="">
      <xdr:nvSpPr>
        <xdr:cNvPr id="12" name="角丸四角形吹き出し 8">
          <a:extLst>
            <a:ext uri="{FF2B5EF4-FFF2-40B4-BE49-F238E27FC236}">
              <a16:creationId xmlns:a16="http://schemas.microsoft.com/office/drawing/2014/main" id="{3E0A7FDF-0C2D-4241-8023-4FA495A8526A}"/>
            </a:ext>
          </a:extLst>
        </xdr:cNvPr>
        <xdr:cNvSpPr/>
      </xdr:nvSpPr>
      <xdr:spPr>
        <a:xfrm>
          <a:off x="222250" y="1047752"/>
          <a:ext cx="4269279" cy="726280"/>
        </a:xfrm>
        <a:prstGeom prst="wedgeRoundRectCallout">
          <a:avLst>
            <a:gd name="adj1" fmla="val 41311"/>
            <a:gd name="adj2" fmla="val -39974"/>
            <a:gd name="adj3" fmla="val 16667"/>
          </a:avLst>
        </a:prstGeom>
        <a:solidFill>
          <a:schemeClr val="accent1">
            <a:lumMod val="75000"/>
          </a:schemeClr>
        </a:solidFill>
        <a:ln w="25400" cap="flat" cmpd="sng" algn="ctr">
          <a:solidFill>
            <a:srgbClr val="00206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rPr>
            <a:t>緑色・白色のセルは入力が必要です。</a:t>
          </a:r>
          <a:endParaRPr kumimoji="1" lang="en-US" altLang="ja-JP" sz="14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rPr>
            <a:t>青色のセルはプルダウンから選択してください。</a:t>
          </a:r>
          <a:endParaRPr kumimoji="1" lang="en-US" altLang="ja-JP" sz="14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22</xdr:col>
      <xdr:colOff>87313</xdr:colOff>
      <xdr:row>10</xdr:row>
      <xdr:rowOff>100544</xdr:rowOff>
    </xdr:from>
    <xdr:to>
      <xdr:col>29</xdr:col>
      <xdr:colOff>87313</xdr:colOff>
      <xdr:row>15</xdr:row>
      <xdr:rowOff>26460</xdr:rowOff>
    </xdr:to>
    <xdr:sp macro="" textlink="">
      <xdr:nvSpPr>
        <xdr:cNvPr id="13" name="角丸四角形吹き出し 7">
          <a:extLst>
            <a:ext uri="{FF2B5EF4-FFF2-40B4-BE49-F238E27FC236}">
              <a16:creationId xmlns:a16="http://schemas.microsoft.com/office/drawing/2014/main" id="{BAF8A12A-6AB0-4394-92C6-6D34EC749375}"/>
            </a:ext>
          </a:extLst>
        </xdr:cNvPr>
        <xdr:cNvSpPr/>
      </xdr:nvSpPr>
      <xdr:spPr>
        <a:xfrm>
          <a:off x="6766719" y="2719919"/>
          <a:ext cx="2250282" cy="1283229"/>
        </a:xfrm>
        <a:prstGeom prst="wedgeRoundRectCallout">
          <a:avLst>
            <a:gd name="adj1" fmla="val 993"/>
            <a:gd name="adj2" fmla="val 238889"/>
            <a:gd name="adj3" fmla="val 16667"/>
          </a:avLst>
        </a:prstGeom>
        <a:solidFill>
          <a:schemeClr val="accent1">
            <a:lumMod val="75000"/>
          </a:schemeClr>
        </a:solidFill>
        <a:ln w="25400" cap="flat" cmpd="sng" algn="ctr">
          <a:solidFill>
            <a:srgbClr val="00206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rPr>
            <a:t>従事した時間数及び記号について、「日勤」と「夜勤」の時間帯に分けて入力してください。</a:t>
          </a:r>
        </a:p>
      </xdr:txBody>
    </xdr:sp>
    <xdr:clientData/>
  </xdr:twoCellAnchor>
  <xdr:twoCellAnchor>
    <xdr:from>
      <xdr:col>51</xdr:col>
      <xdr:colOff>119062</xdr:colOff>
      <xdr:row>13</xdr:row>
      <xdr:rowOff>0</xdr:rowOff>
    </xdr:from>
    <xdr:to>
      <xdr:col>58</xdr:col>
      <xdr:colOff>261939</xdr:colOff>
      <xdr:row>17</xdr:row>
      <xdr:rowOff>268741</xdr:rowOff>
    </xdr:to>
    <xdr:sp macro="" textlink="">
      <xdr:nvSpPr>
        <xdr:cNvPr id="2" name="角丸四角形吹き出し 7">
          <a:extLst>
            <a:ext uri="{FF2B5EF4-FFF2-40B4-BE49-F238E27FC236}">
              <a16:creationId xmlns:a16="http://schemas.microsoft.com/office/drawing/2014/main" id="{5605AFDF-1F68-4586-B9FA-B9E5735E7ADA}"/>
            </a:ext>
          </a:extLst>
        </xdr:cNvPr>
        <xdr:cNvSpPr/>
      </xdr:nvSpPr>
      <xdr:spPr>
        <a:xfrm>
          <a:off x="16156781" y="3429000"/>
          <a:ext cx="2393158" cy="1364116"/>
        </a:xfrm>
        <a:prstGeom prst="wedgeRoundRectCallout">
          <a:avLst>
            <a:gd name="adj1" fmla="val -105284"/>
            <a:gd name="adj2" fmla="val 113498"/>
            <a:gd name="adj3" fmla="val 16667"/>
          </a:avLst>
        </a:prstGeom>
        <a:solidFill>
          <a:schemeClr val="accent1">
            <a:lumMod val="75000"/>
          </a:schemeClr>
        </a:solidFill>
        <a:ln w="25400" cap="flat" cmpd="sng" algn="ctr">
          <a:solidFill>
            <a:srgbClr val="00206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rPr>
            <a:t>勤務時間数合計には含まれませんが、</a:t>
          </a:r>
          <a:r>
            <a:rPr kumimoji="1" lang="en-US" altLang="ja-JP" sz="14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rPr>
            <a:t>5</a:t>
          </a:r>
          <a:r>
            <a:rPr kumimoji="1" lang="ja-JP" altLang="en-US" sz="14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rPr>
            <a:t>週目（</a:t>
          </a:r>
          <a:r>
            <a:rPr kumimoji="1" lang="en-US" altLang="ja-JP" sz="14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rPr>
            <a:t>29</a:t>
          </a:r>
          <a:r>
            <a:rPr kumimoji="1" lang="ja-JP" altLang="en-US" sz="14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rPr>
            <a:t>～</a:t>
          </a:r>
          <a:r>
            <a:rPr kumimoji="1" lang="en-US" altLang="ja-JP" sz="14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rPr>
            <a:t>31</a:t>
          </a:r>
          <a:r>
            <a:rPr kumimoji="1" lang="ja-JP" altLang="en-US" sz="1400" b="0" i="0" u="none" strike="noStrike" kern="0" cap="none" spc="0" normalizeH="0" baseline="0" noProof="0">
              <a:ln>
                <a:noFill/>
              </a:ln>
              <a:solidFill>
                <a:schemeClr val="bg1"/>
              </a:solidFill>
              <a:effectLst/>
              <a:uLnTx/>
              <a:uFillTx/>
              <a:latin typeface="BIZ UDPゴシック" panose="020B0400000000000000" pitchFamily="50" charset="-128"/>
              <a:ea typeface="BIZ UDPゴシック" panose="020B0400000000000000" pitchFamily="50" charset="-128"/>
              <a:cs typeface="+mn-cs"/>
            </a:rPr>
            <a:t>日）も記載してください。</a:t>
          </a:r>
        </a:p>
      </xdr:txBody>
    </xdr:sp>
    <xdr:clientData/>
  </xdr:twoCellAnchor>
  <xdr:twoCellAnchor>
    <xdr:from>
      <xdr:col>17</xdr:col>
      <xdr:colOff>142875</xdr:colOff>
      <xdr:row>25</xdr:row>
      <xdr:rowOff>142876</xdr:rowOff>
    </xdr:from>
    <xdr:to>
      <xdr:col>27</xdr:col>
      <xdr:colOff>23812</xdr:colOff>
      <xdr:row>31</xdr:row>
      <xdr:rowOff>56697</xdr:rowOff>
    </xdr:to>
    <xdr:sp macro="" textlink="">
      <xdr:nvSpPr>
        <xdr:cNvPr id="5" name="吹き出し: 角を丸めた四角形 4">
          <a:extLst>
            <a:ext uri="{FF2B5EF4-FFF2-40B4-BE49-F238E27FC236}">
              <a16:creationId xmlns:a16="http://schemas.microsoft.com/office/drawing/2014/main" id="{9C13D09C-272A-47AD-A5BE-735345A7DE61}"/>
            </a:ext>
          </a:extLst>
        </xdr:cNvPr>
        <xdr:cNvSpPr/>
      </xdr:nvSpPr>
      <xdr:spPr>
        <a:xfrm>
          <a:off x="5250656" y="6572251"/>
          <a:ext cx="3095625" cy="1199696"/>
        </a:xfrm>
        <a:prstGeom prst="wedgeRoundRectCallout">
          <a:avLst>
            <a:gd name="adj1" fmla="val -78804"/>
            <a:gd name="adj2" fmla="val -34722"/>
            <a:gd name="adj3" fmla="val 16667"/>
          </a:avLst>
        </a:prstGeom>
        <a:solidFill>
          <a:schemeClr val="accent1">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latin typeface="BIZ UDPゴシック" panose="020B0400000000000000" pitchFamily="50" charset="-128"/>
              <a:ea typeface="BIZ UDPゴシック" panose="020B0400000000000000" pitchFamily="50" charset="-128"/>
            </a:rPr>
            <a:t>兼務している場合は、それぞれに従事する勤務時間がわかるように行をわけて記載してください。</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47625</xdr:colOff>
          <xdr:row>114</xdr:row>
          <xdr:rowOff>95250</xdr:rowOff>
        </xdr:from>
        <xdr:to>
          <xdr:col>23</xdr:col>
          <xdr:colOff>257175</xdr:colOff>
          <xdr:row>115</xdr:row>
          <xdr:rowOff>123825</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6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114</xdr:row>
          <xdr:rowOff>95250</xdr:rowOff>
        </xdr:from>
        <xdr:to>
          <xdr:col>24</xdr:col>
          <xdr:colOff>257175</xdr:colOff>
          <xdr:row>115</xdr:row>
          <xdr:rowOff>123825</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6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792</xdr:row>
          <xdr:rowOff>85725</xdr:rowOff>
        </xdr:from>
        <xdr:to>
          <xdr:col>23</xdr:col>
          <xdr:colOff>257175</xdr:colOff>
          <xdr:row>793</xdr:row>
          <xdr:rowOff>114300</xdr:rowOff>
        </xdr:to>
        <xdr:sp macro="" textlink="">
          <xdr:nvSpPr>
            <xdr:cNvPr id="2335" name="Check Box 287" hidden="1">
              <a:extLst>
                <a:ext uri="{63B3BB69-23CF-44E3-9099-C40C66FF867C}">
                  <a14:compatExt spid="_x0000_s2335"/>
                </a:ext>
                <a:ext uri="{FF2B5EF4-FFF2-40B4-BE49-F238E27FC236}">
                  <a16:creationId xmlns:a16="http://schemas.microsoft.com/office/drawing/2014/main" id="{00000000-0008-0000-0600-00001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833</xdr:row>
          <xdr:rowOff>180975</xdr:rowOff>
        </xdr:from>
        <xdr:to>
          <xdr:col>23</xdr:col>
          <xdr:colOff>257175</xdr:colOff>
          <xdr:row>835</xdr:row>
          <xdr:rowOff>0</xdr:rowOff>
        </xdr:to>
        <xdr:sp macro="" textlink="">
          <xdr:nvSpPr>
            <xdr:cNvPr id="2338" name="Check Box 290" hidden="1">
              <a:extLst>
                <a:ext uri="{63B3BB69-23CF-44E3-9099-C40C66FF867C}">
                  <a14:compatExt spid="_x0000_s2338"/>
                </a:ext>
                <a:ext uri="{FF2B5EF4-FFF2-40B4-BE49-F238E27FC236}">
                  <a16:creationId xmlns:a16="http://schemas.microsoft.com/office/drawing/2014/main" id="{00000000-0008-0000-0600-00002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784</xdr:row>
          <xdr:rowOff>85725</xdr:rowOff>
        </xdr:from>
        <xdr:to>
          <xdr:col>23</xdr:col>
          <xdr:colOff>257175</xdr:colOff>
          <xdr:row>785</xdr:row>
          <xdr:rowOff>114300</xdr:rowOff>
        </xdr:to>
        <xdr:sp macro="" textlink="">
          <xdr:nvSpPr>
            <xdr:cNvPr id="2595" name="Check Box 547" hidden="1">
              <a:extLst>
                <a:ext uri="{63B3BB69-23CF-44E3-9099-C40C66FF867C}">
                  <a14:compatExt spid="_x0000_s2595"/>
                </a:ext>
                <a:ext uri="{FF2B5EF4-FFF2-40B4-BE49-F238E27FC236}">
                  <a16:creationId xmlns:a16="http://schemas.microsoft.com/office/drawing/2014/main" id="{00000000-0008-0000-0600-00002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796</xdr:row>
          <xdr:rowOff>95250</xdr:rowOff>
        </xdr:from>
        <xdr:to>
          <xdr:col>23</xdr:col>
          <xdr:colOff>257175</xdr:colOff>
          <xdr:row>797</xdr:row>
          <xdr:rowOff>123825</xdr:rowOff>
        </xdr:to>
        <xdr:sp macro="" textlink="">
          <xdr:nvSpPr>
            <xdr:cNvPr id="2599" name="Check Box 551" hidden="1">
              <a:extLst>
                <a:ext uri="{63B3BB69-23CF-44E3-9099-C40C66FF867C}">
                  <a14:compatExt spid="_x0000_s2599"/>
                </a:ext>
                <a:ext uri="{FF2B5EF4-FFF2-40B4-BE49-F238E27FC236}">
                  <a16:creationId xmlns:a16="http://schemas.microsoft.com/office/drawing/2014/main" id="{00000000-0008-0000-0600-00002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502</xdr:row>
          <xdr:rowOff>76200</xdr:rowOff>
        </xdr:from>
        <xdr:to>
          <xdr:col>24</xdr:col>
          <xdr:colOff>257175</xdr:colOff>
          <xdr:row>503</xdr:row>
          <xdr:rowOff>114300</xdr:rowOff>
        </xdr:to>
        <xdr:sp macro="" textlink="">
          <xdr:nvSpPr>
            <xdr:cNvPr id="2680" name="Check Box 632" hidden="1">
              <a:extLst>
                <a:ext uri="{63B3BB69-23CF-44E3-9099-C40C66FF867C}">
                  <a14:compatExt spid="_x0000_s2680"/>
                </a:ext>
                <a:ext uri="{FF2B5EF4-FFF2-40B4-BE49-F238E27FC236}">
                  <a16:creationId xmlns:a16="http://schemas.microsoft.com/office/drawing/2014/main" id="{00000000-0008-0000-0600-00007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502</xdr:row>
          <xdr:rowOff>66675</xdr:rowOff>
        </xdr:from>
        <xdr:to>
          <xdr:col>25</xdr:col>
          <xdr:colOff>257175</xdr:colOff>
          <xdr:row>503</xdr:row>
          <xdr:rowOff>104775</xdr:rowOff>
        </xdr:to>
        <xdr:sp macro="" textlink="">
          <xdr:nvSpPr>
            <xdr:cNvPr id="2684" name="Check Box 636" hidden="1">
              <a:extLst>
                <a:ext uri="{63B3BB69-23CF-44E3-9099-C40C66FF867C}">
                  <a14:compatExt spid="_x0000_s2684"/>
                </a:ext>
                <a:ext uri="{FF2B5EF4-FFF2-40B4-BE49-F238E27FC236}">
                  <a16:creationId xmlns:a16="http://schemas.microsoft.com/office/drawing/2014/main" id="{00000000-0008-0000-0600-00007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106</xdr:row>
          <xdr:rowOff>200025</xdr:rowOff>
        </xdr:from>
        <xdr:to>
          <xdr:col>23</xdr:col>
          <xdr:colOff>266700</xdr:colOff>
          <xdr:row>108</xdr:row>
          <xdr:rowOff>19050</xdr:rowOff>
        </xdr:to>
        <xdr:sp macro="" textlink="">
          <xdr:nvSpPr>
            <xdr:cNvPr id="2693" name="Check Box 645" hidden="1">
              <a:extLst>
                <a:ext uri="{63B3BB69-23CF-44E3-9099-C40C66FF867C}">
                  <a14:compatExt spid="_x0000_s2693"/>
                </a:ext>
                <a:ext uri="{FF2B5EF4-FFF2-40B4-BE49-F238E27FC236}">
                  <a16:creationId xmlns:a16="http://schemas.microsoft.com/office/drawing/2014/main" id="{00000000-0008-0000-0600-00008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656</xdr:row>
          <xdr:rowOff>95250</xdr:rowOff>
        </xdr:from>
        <xdr:to>
          <xdr:col>23</xdr:col>
          <xdr:colOff>257175</xdr:colOff>
          <xdr:row>657</xdr:row>
          <xdr:rowOff>123825</xdr:rowOff>
        </xdr:to>
        <xdr:sp macro="" textlink="">
          <xdr:nvSpPr>
            <xdr:cNvPr id="2730" name="Check Box 682" hidden="1">
              <a:extLst>
                <a:ext uri="{63B3BB69-23CF-44E3-9099-C40C66FF867C}">
                  <a14:compatExt spid="_x0000_s2730"/>
                </a:ext>
                <a:ext uri="{FF2B5EF4-FFF2-40B4-BE49-F238E27FC236}">
                  <a16:creationId xmlns:a16="http://schemas.microsoft.com/office/drawing/2014/main" id="{00000000-0008-0000-0600-0000A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796</xdr:row>
          <xdr:rowOff>95250</xdr:rowOff>
        </xdr:from>
        <xdr:to>
          <xdr:col>24</xdr:col>
          <xdr:colOff>257175</xdr:colOff>
          <xdr:row>797</xdr:row>
          <xdr:rowOff>123825</xdr:rowOff>
        </xdr:to>
        <xdr:sp macro="" textlink="">
          <xdr:nvSpPr>
            <xdr:cNvPr id="2757" name="Check Box 709" hidden="1">
              <a:extLst>
                <a:ext uri="{63B3BB69-23CF-44E3-9099-C40C66FF867C}">
                  <a14:compatExt spid="_x0000_s2757"/>
                </a:ext>
                <a:ext uri="{FF2B5EF4-FFF2-40B4-BE49-F238E27FC236}">
                  <a16:creationId xmlns:a16="http://schemas.microsoft.com/office/drawing/2014/main" id="{00000000-0008-0000-0600-0000C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796</xdr:row>
          <xdr:rowOff>95250</xdr:rowOff>
        </xdr:from>
        <xdr:to>
          <xdr:col>25</xdr:col>
          <xdr:colOff>257175</xdr:colOff>
          <xdr:row>797</xdr:row>
          <xdr:rowOff>123825</xdr:rowOff>
        </xdr:to>
        <xdr:sp macro="" textlink="">
          <xdr:nvSpPr>
            <xdr:cNvPr id="2758" name="Check Box 710" hidden="1">
              <a:extLst>
                <a:ext uri="{63B3BB69-23CF-44E3-9099-C40C66FF867C}">
                  <a14:compatExt spid="_x0000_s2758"/>
                </a:ext>
                <a:ext uri="{FF2B5EF4-FFF2-40B4-BE49-F238E27FC236}">
                  <a16:creationId xmlns:a16="http://schemas.microsoft.com/office/drawing/2014/main" id="{00000000-0008-0000-0600-0000C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85</xdr:row>
          <xdr:rowOff>95250</xdr:rowOff>
        </xdr:from>
        <xdr:to>
          <xdr:col>23</xdr:col>
          <xdr:colOff>266700</xdr:colOff>
          <xdr:row>86</xdr:row>
          <xdr:rowOff>123825</xdr:rowOff>
        </xdr:to>
        <xdr:sp macro="" textlink="">
          <xdr:nvSpPr>
            <xdr:cNvPr id="2761" name="Check Box 713" hidden="1">
              <a:extLst>
                <a:ext uri="{63B3BB69-23CF-44E3-9099-C40C66FF867C}">
                  <a14:compatExt spid="_x0000_s2761"/>
                </a:ext>
                <a:ext uri="{FF2B5EF4-FFF2-40B4-BE49-F238E27FC236}">
                  <a16:creationId xmlns:a16="http://schemas.microsoft.com/office/drawing/2014/main" id="{00000000-0008-0000-0600-0000C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85</xdr:row>
          <xdr:rowOff>95250</xdr:rowOff>
        </xdr:from>
        <xdr:to>
          <xdr:col>24</xdr:col>
          <xdr:colOff>257175</xdr:colOff>
          <xdr:row>86</xdr:row>
          <xdr:rowOff>123825</xdr:rowOff>
        </xdr:to>
        <xdr:sp macro="" textlink="">
          <xdr:nvSpPr>
            <xdr:cNvPr id="2762" name="Check Box 714" hidden="1">
              <a:extLst>
                <a:ext uri="{63B3BB69-23CF-44E3-9099-C40C66FF867C}">
                  <a14:compatExt spid="_x0000_s2762"/>
                </a:ext>
                <a:ext uri="{FF2B5EF4-FFF2-40B4-BE49-F238E27FC236}">
                  <a16:creationId xmlns:a16="http://schemas.microsoft.com/office/drawing/2014/main" id="{00000000-0008-0000-0600-0000C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125</xdr:row>
          <xdr:rowOff>95250</xdr:rowOff>
        </xdr:from>
        <xdr:to>
          <xdr:col>23</xdr:col>
          <xdr:colOff>266700</xdr:colOff>
          <xdr:row>126</xdr:row>
          <xdr:rowOff>123825</xdr:rowOff>
        </xdr:to>
        <xdr:sp macro="" textlink="">
          <xdr:nvSpPr>
            <xdr:cNvPr id="2766" name="Check Box 718" hidden="1">
              <a:extLst>
                <a:ext uri="{63B3BB69-23CF-44E3-9099-C40C66FF867C}">
                  <a14:compatExt spid="_x0000_s2766"/>
                </a:ext>
                <a:ext uri="{FF2B5EF4-FFF2-40B4-BE49-F238E27FC236}">
                  <a16:creationId xmlns:a16="http://schemas.microsoft.com/office/drawing/2014/main" id="{00000000-0008-0000-0600-0000C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125</xdr:row>
          <xdr:rowOff>95250</xdr:rowOff>
        </xdr:from>
        <xdr:to>
          <xdr:col>24</xdr:col>
          <xdr:colOff>266700</xdr:colOff>
          <xdr:row>126</xdr:row>
          <xdr:rowOff>123825</xdr:rowOff>
        </xdr:to>
        <xdr:sp macro="" textlink="">
          <xdr:nvSpPr>
            <xdr:cNvPr id="2767" name="Check Box 719" hidden="1">
              <a:extLst>
                <a:ext uri="{63B3BB69-23CF-44E3-9099-C40C66FF867C}">
                  <a14:compatExt spid="_x0000_s2767"/>
                </a:ext>
                <a:ext uri="{FF2B5EF4-FFF2-40B4-BE49-F238E27FC236}">
                  <a16:creationId xmlns:a16="http://schemas.microsoft.com/office/drawing/2014/main" id="{00000000-0008-0000-0600-0000C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133</xdr:row>
          <xdr:rowOff>66675</xdr:rowOff>
        </xdr:from>
        <xdr:to>
          <xdr:col>23</xdr:col>
          <xdr:colOff>257175</xdr:colOff>
          <xdr:row>134</xdr:row>
          <xdr:rowOff>95250</xdr:rowOff>
        </xdr:to>
        <xdr:sp macro="" textlink="">
          <xdr:nvSpPr>
            <xdr:cNvPr id="2770" name="Check Box 722" hidden="1">
              <a:extLst>
                <a:ext uri="{63B3BB69-23CF-44E3-9099-C40C66FF867C}">
                  <a14:compatExt spid="_x0000_s2770"/>
                </a:ext>
                <a:ext uri="{FF2B5EF4-FFF2-40B4-BE49-F238E27FC236}">
                  <a16:creationId xmlns:a16="http://schemas.microsoft.com/office/drawing/2014/main" id="{00000000-0008-0000-0600-0000D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133</xdr:row>
          <xdr:rowOff>66675</xdr:rowOff>
        </xdr:from>
        <xdr:to>
          <xdr:col>24</xdr:col>
          <xdr:colOff>257175</xdr:colOff>
          <xdr:row>134</xdr:row>
          <xdr:rowOff>95250</xdr:rowOff>
        </xdr:to>
        <xdr:sp macro="" textlink="">
          <xdr:nvSpPr>
            <xdr:cNvPr id="2771" name="Check Box 723" hidden="1">
              <a:extLst>
                <a:ext uri="{63B3BB69-23CF-44E3-9099-C40C66FF867C}">
                  <a14:compatExt spid="_x0000_s2771"/>
                </a:ext>
                <a:ext uri="{FF2B5EF4-FFF2-40B4-BE49-F238E27FC236}">
                  <a16:creationId xmlns:a16="http://schemas.microsoft.com/office/drawing/2014/main" id="{00000000-0008-0000-0600-0000D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106</xdr:row>
          <xdr:rowOff>200025</xdr:rowOff>
        </xdr:from>
        <xdr:to>
          <xdr:col>24</xdr:col>
          <xdr:colOff>266700</xdr:colOff>
          <xdr:row>108</xdr:row>
          <xdr:rowOff>19050</xdr:rowOff>
        </xdr:to>
        <xdr:sp macro="" textlink="">
          <xdr:nvSpPr>
            <xdr:cNvPr id="2781" name="Check Box 733" hidden="1">
              <a:extLst>
                <a:ext uri="{63B3BB69-23CF-44E3-9099-C40C66FF867C}">
                  <a14:compatExt spid="_x0000_s2781"/>
                </a:ext>
                <a:ext uri="{FF2B5EF4-FFF2-40B4-BE49-F238E27FC236}">
                  <a16:creationId xmlns:a16="http://schemas.microsoft.com/office/drawing/2014/main" id="{00000000-0008-0000-0600-0000D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339</xdr:row>
          <xdr:rowOff>200025</xdr:rowOff>
        </xdr:from>
        <xdr:to>
          <xdr:col>23</xdr:col>
          <xdr:colOff>266700</xdr:colOff>
          <xdr:row>341</xdr:row>
          <xdr:rowOff>0</xdr:rowOff>
        </xdr:to>
        <xdr:sp macro="" textlink="">
          <xdr:nvSpPr>
            <xdr:cNvPr id="2791" name="Check Box 743" hidden="1">
              <a:extLst>
                <a:ext uri="{63B3BB69-23CF-44E3-9099-C40C66FF867C}">
                  <a14:compatExt spid="_x0000_s2791"/>
                </a:ext>
                <a:ext uri="{FF2B5EF4-FFF2-40B4-BE49-F238E27FC236}">
                  <a16:creationId xmlns:a16="http://schemas.microsoft.com/office/drawing/2014/main" id="{00000000-0008-0000-0600-0000E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339</xdr:row>
          <xdr:rowOff>190500</xdr:rowOff>
        </xdr:from>
        <xdr:to>
          <xdr:col>24</xdr:col>
          <xdr:colOff>257175</xdr:colOff>
          <xdr:row>341</xdr:row>
          <xdr:rowOff>0</xdr:rowOff>
        </xdr:to>
        <xdr:sp macro="" textlink="">
          <xdr:nvSpPr>
            <xdr:cNvPr id="2792" name="Check Box 744" hidden="1">
              <a:extLst>
                <a:ext uri="{63B3BB69-23CF-44E3-9099-C40C66FF867C}">
                  <a14:compatExt spid="_x0000_s2792"/>
                </a:ext>
                <a:ext uri="{FF2B5EF4-FFF2-40B4-BE49-F238E27FC236}">
                  <a16:creationId xmlns:a16="http://schemas.microsoft.com/office/drawing/2014/main" id="{00000000-0008-0000-0600-0000E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351</xdr:row>
          <xdr:rowOff>190500</xdr:rowOff>
        </xdr:from>
        <xdr:to>
          <xdr:col>23</xdr:col>
          <xdr:colOff>257175</xdr:colOff>
          <xdr:row>353</xdr:row>
          <xdr:rowOff>19050</xdr:rowOff>
        </xdr:to>
        <xdr:sp macro="" textlink="">
          <xdr:nvSpPr>
            <xdr:cNvPr id="2794" name="Check Box 746" hidden="1">
              <a:extLst>
                <a:ext uri="{63B3BB69-23CF-44E3-9099-C40C66FF867C}">
                  <a14:compatExt spid="_x0000_s2794"/>
                </a:ext>
                <a:ext uri="{FF2B5EF4-FFF2-40B4-BE49-F238E27FC236}">
                  <a16:creationId xmlns:a16="http://schemas.microsoft.com/office/drawing/2014/main" id="{00000000-0008-0000-0600-0000E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351</xdr:row>
          <xdr:rowOff>190500</xdr:rowOff>
        </xdr:from>
        <xdr:to>
          <xdr:col>24</xdr:col>
          <xdr:colOff>257175</xdr:colOff>
          <xdr:row>353</xdr:row>
          <xdr:rowOff>19050</xdr:rowOff>
        </xdr:to>
        <xdr:sp macro="" textlink="">
          <xdr:nvSpPr>
            <xdr:cNvPr id="2795" name="Check Box 747" hidden="1">
              <a:extLst>
                <a:ext uri="{63B3BB69-23CF-44E3-9099-C40C66FF867C}">
                  <a14:compatExt spid="_x0000_s2795"/>
                </a:ext>
                <a:ext uri="{FF2B5EF4-FFF2-40B4-BE49-F238E27FC236}">
                  <a16:creationId xmlns:a16="http://schemas.microsoft.com/office/drawing/2014/main" id="{00000000-0008-0000-0600-0000E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656</xdr:row>
          <xdr:rowOff>95250</xdr:rowOff>
        </xdr:from>
        <xdr:to>
          <xdr:col>24</xdr:col>
          <xdr:colOff>257175</xdr:colOff>
          <xdr:row>657</xdr:row>
          <xdr:rowOff>123825</xdr:rowOff>
        </xdr:to>
        <xdr:sp macro="" textlink="">
          <xdr:nvSpPr>
            <xdr:cNvPr id="2878" name="Check Box 830" hidden="1">
              <a:extLst>
                <a:ext uri="{63B3BB69-23CF-44E3-9099-C40C66FF867C}">
                  <a14:compatExt spid="_x0000_s2878"/>
                </a:ext>
                <a:ext uri="{FF2B5EF4-FFF2-40B4-BE49-F238E27FC236}">
                  <a16:creationId xmlns:a16="http://schemas.microsoft.com/office/drawing/2014/main" id="{00000000-0008-0000-0600-00003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656</xdr:row>
          <xdr:rowOff>95250</xdr:rowOff>
        </xdr:from>
        <xdr:to>
          <xdr:col>25</xdr:col>
          <xdr:colOff>257175</xdr:colOff>
          <xdr:row>657</xdr:row>
          <xdr:rowOff>123825</xdr:rowOff>
        </xdr:to>
        <xdr:sp macro="" textlink="">
          <xdr:nvSpPr>
            <xdr:cNvPr id="2879" name="Check Box 831" hidden="1">
              <a:extLst>
                <a:ext uri="{63B3BB69-23CF-44E3-9099-C40C66FF867C}">
                  <a14:compatExt spid="_x0000_s2879"/>
                </a:ext>
                <a:ext uri="{FF2B5EF4-FFF2-40B4-BE49-F238E27FC236}">
                  <a16:creationId xmlns:a16="http://schemas.microsoft.com/office/drawing/2014/main" id="{00000000-0008-0000-0600-00003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784</xdr:row>
          <xdr:rowOff>85725</xdr:rowOff>
        </xdr:from>
        <xdr:to>
          <xdr:col>24</xdr:col>
          <xdr:colOff>257175</xdr:colOff>
          <xdr:row>785</xdr:row>
          <xdr:rowOff>114300</xdr:rowOff>
        </xdr:to>
        <xdr:sp macro="" textlink="">
          <xdr:nvSpPr>
            <xdr:cNvPr id="2894" name="Check Box 846" hidden="1">
              <a:extLst>
                <a:ext uri="{63B3BB69-23CF-44E3-9099-C40C66FF867C}">
                  <a14:compatExt spid="_x0000_s2894"/>
                </a:ext>
                <a:ext uri="{FF2B5EF4-FFF2-40B4-BE49-F238E27FC236}">
                  <a16:creationId xmlns:a16="http://schemas.microsoft.com/office/drawing/2014/main" id="{00000000-0008-0000-0600-00004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784</xdr:row>
          <xdr:rowOff>85725</xdr:rowOff>
        </xdr:from>
        <xdr:to>
          <xdr:col>25</xdr:col>
          <xdr:colOff>257175</xdr:colOff>
          <xdr:row>785</xdr:row>
          <xdr:rowOff>114300</xdr:rowOff>
        </xdr:to>
        <xdr:sp macro="" textlink="">
          <xdr:nvSpPr>
            <xdr:cNvPr id="2895" name="Check Box 847" hidden="1">
              <a:extLst>
                <a:ext uri="{63B3BB69-23CF-44E3-9099-C40C66FF867C}">
                  <a14:compatExt spid="_x0000_s2895"/>
                </a:ext>
                <a:ext uri="{FF2B5EF4-FFF2-40B4-BE49-F238E27FC236}">
                  <a16:creationId xmlns:a16="http://schemas.microsoft.com/office/drawing/2014/main" id="{00000000-0008-0000-0600-00004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792</xdr:row>
          <xdr:rowOff>85725</xdr:rowOff>
        </xdr:from>
        <xdr:to>
          <xdr:col>24</xdr:col>
          <xdr:colOff>257175</xdr:colOff>
          <xdr:row>793</xdr:row>
          <xdr:rowOff>114300</xdr:rowOff>
        </xdr:to>
        <xdr:sp macro="" textlink="">
          <xdr:nvSpPr>
            <xdr:cNvPr id="2896" name="Check Box 848" hidden="1">
              <a:extLst>
                <a:ext uri="{63B3BB69-23CF-44E3-9099-C40C66FF867C}">
                  <a14:compatExt spid="_x0000_s2896"/>
                </a:ext>
                <a:ext uri="{FF2B5EF4-FFF2-40B4-BE49-F238E27FC236}">
                  <a16:creationId xmlns:a16="http://schemas.microsoft.com/office/drawing/2014/main" id="{00000000-0008-0000-0600-00005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792</xdr:row>
          <xdr:rowOff>85725</xdr:rowOff>
        </xdr:from>
        <xdr:to>
          <xdr:col>25</xdr:col>
          <xdr:colOff>257175</xdr:colOff>
          <xdr:row>793</xdr:row>
          <xdr:rowOff>114300</xdr:rowOff>
        </xdr:to>
        <xdr:sp macro="" textlink="">
          <xdr:nvSpPr>
            <xdr:cNvPr id="2897" name="Check Box 849" hidden="1">
              <a:extLst>
                <a:ext uri="{63B3BB69-23CF-44E3-9099-C40C66FF867C}">
                  <a14:compatExt spid="_x0000_s2897"/>
                </a:ext>
                <a:ext uri="{FF2B5EF4-FFF2-40B4-BE49-F238E27FC236}">
                  <a16:creationId xmlns:a16="http://schemas.microsoft.com/office/drawing/2014/main" id="{00000000-0008-0000-0600-00005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833</xdr:row>
          <xdr:rowOff>180975</xdr:rowOff>
        </xdr:from>
        <xdr:to>
          <xdr:col>24</xdr:col>
          <xdr:colOff>257175</xdr:colOff>
          <xdr:row>835</xdr:row>
          <xdr:rowOff>0</xdr:rowOff>
        </xdr:to>
        <xdr:sp macro="" textlink="">
          <xdr:nvSpPr>
            <xdr:cNvPr id="2898" name="Check Box 850" hidden="1">
              <a:extLst>
                <a:ext uri="{63B3BB69-23CF-44E3-9099-C40C66FF867C}">
                  <a14:compatExt spid="_x0000_s2898"/>
                </a:ext>
                <a:ext uri="{FF2B5EF4-FFF2-40B4-BE49-F238E27FC236}">
                  <a16:creationId xmlns:a16="http://schemas.microsoft.com/office/drawing/2014/main" id="{00000000-0008-0000-0600-00005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833</xdr:row>
          <xdr:rowOff>180975</xdr:rowOff>
        </xdr:from>
        <xdr:to>
          <xdr:col>25</xdr:col>
          <xdr:colOff>257175</xdr:colOff>
          <xdr:row>835</xdr:row>
          <xdr:rowOff>0</xdr:rowOff>
        </xdr:to>
        <xdr:sp macro="" textlink="">
          <xdr:nvSpPr>
            <xdr:cNvPr id="2899" name="Check Box 851" hidden="1">
              <a:extLst>
                <a:ext uri="{63B3BB69-23CF-44E3-9099-C40C66FF867C}">
                  <a14:compatExt spid="_x0000_s2899"/>
                </a:ext>
                <a:ext uri="{FF2B5EF4-FFF2-40B4-BE49-F238E27FC236}">
                  <a16:creationId xmlns:a16="http://schemas.microsoft.com/office/drawing/2014/main" id="{00000000-0008-0000-0600-00005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855</xdr:row>
          <xdr:rowOff>161925</xdr:rowOff>
        </xdr:from>
        <xdr:to>
          <xdr:col>23</xdr:col>
          <xdr:colOff>257175</xdr:colOff>
          <xdr:row>856</xdr:row>
          <xdr:rowOff>200025</xdr:rowOff>
        </xdr:to>
        <xdr:sp macro="" textlink="">
          <xdr:nvSpPr>
            <xdr:cNvPr id="2900" name="Check Box 852" hidden="1">
              <a:extLst>
                <a:ext uri="{63B3BB69-23CF-44E3-9099-C40C66FF867C}">
                  <a14:compatExt spid="_x0000_s2900"/>
                </a:ext>
                <a:ext uri="{FF2B5EF4-FFF2-40B4-BE49-F238E27FC236}">
                  <a16:creationId xmlns:a16="http://schemas.microsoft.com/office/drawing/2014/main" id="{00000000-0008-0000-0600-00005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855</xdr:row>
          <xdr:rowOff>161925</xdr:rowOff>
        </xdr:from>
        <xdr:to>
          <xdr:col>24</xdr:col>
          <xdr:colOff>257175</xdr:colOff>
          <xdr:row>856</xdr:row>
          <xdr:rowOff>200025</xdr:rowOff>
        </xdr:to>
        <xdr:sp macro="" textlink="">
          <xdr:nvSpPr>
            <xdr:cNvPr id="2901" name="Check Box 853" hidden="1">
              <a:extLst>
                <a:ext uri="{63B3BB69-23CF-44E3-9099-C40C66FF867C}">
                  <a14:compatExt spid="_x0000_s2901"/>
                </a:ext>
                <a:ext uri="{FF2B5EF4-FFF2-40B4-BE49-F238E27FC236}">
                  <a16:creationId xmlns:a16="http://schemas.microsoft.com/office/drawing/2014/main" id="{00000000-0008-0000-0600-00005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855</xdr:row>
          <xdr:rowOff>161925</xdr:rowOff>
        </xdr:from>
        <xdr:to>
          <xdr:col>25</xdr:col>
          <xdr:colOff>257175</xdr:colOff>
          <xdr:row>856</xdr:row>
          <xdr:rowOff>200025</xdr:rowOff>
        </xdr:to>
        <xdr:sp macro="" textlink="">
          <xdr:nvSpPr>
            <xdr:cNvPr id="2902" name="Check Box 854" hidden="1">
              <a:extLst>
                <a:ext uri="{63B3BB69-23CF-44E3-9099-C40C66FF867C}">
                  <a14:compatExt spid="_x0000_s2902"/>
                </a:ext>
                <a:ext uri="{FF2B5EF4-FFF2-40B4-BE49-F238E27FC236}">
                  <a16:creationId xmlns:a16="http://schemas.microsoft.com/office/drawing/2014/main" id="{00000000-0008-0000-0600-00005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150</xdr:row>
          <xdr:rowOff>85725</xdr:rowOff>
        </xdr:from>
        <xdr:to>
          <xdr:col>23</xdr:col>
          <xdr:colOff>266700</xdr:colOff>
          <xdr:row>151</xdr:row>
          <xdr:rowOff>114300</xdr:rowOff>
        </xdr:to>
        <xdr:sp macro="" textlink="">
          <xdr:nvSpPr>
            <xdr:cNvPr id="2976" name="Check Box 928" hidden="1">
              <a:extLst>
                <a:ext uri="{63B3BB69-23CF-44E3-9099-C40C66FF867C}">
                  <a14:compatExt spid="_x0000_s2976"/>
                </a:ext>
                <a:ext uri="{FF2B5EF4-FFF2-40B4-BE49-F238E27FC236}">
                  <a16:creationId xmlns:a16="http://schemas.microsoft.com/office/drawing/2014/main" id="{00000000-0008-0000-0600-0000A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150</xdr:row>
          <xdr:rowOff>85725</xdr:rowOff>
        </xdr:from>
        <xdr:to>
          <xdr:col>24</xdr:col>
          <xdr:colOff>266700</xdr:colOff>
          <xdr:row>151</xdr:row>
          <xdr:rowOff>114300</xdr:rowOff>
        </xdr:to>
        <xdr:sp macro="" textlink="">
          <xdr:nvSpPr>
            <xdr:cNvPr id="2977" name="Check Box 929" hidden="1">
              <a:extLst>
                <a:ext uri="{63B3BB69-23CF-44E3-9099-C40C66FF867C}">
                  <a14:compatExt spid="_x0000_s2977"/>
                </a:ext>
                <a:ext uri="{FF2B5EF4-FFF2-40B4-BE49-F238E27FC236}">
                  <a16:creationId xmlns:a16="http://schemas.microsoft.com/office/drawing/2014/main" id="{00000000-0008-0000-0600-0000A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160</xdr:row>
          <xdr:rowOff>0</xdr:rowOff>
        </xdr:from>
        <xdr:to>
          <xdr:col>23</xdr:col>
          <xdr:colOff>238125</xdr:colOff>
          <xdr:row>161</xdr:row>
          <xdr:rowOff>28575</xdr:rowOff>
        </xdr:to>
        <xdr:sp macro="" textlink="">
          <xdr:nvSpPr>
            <xdr:cNvPr id="2979" name="Check Box 931" hidden="1">
              <a:extLst>
                <a:ext uri="{63B3BB69-23CF-44E3-9099-C40C66FF867C}">
                  <a14:compatExt spid="_x0000_s2979"/>
                </a:ext>
                <a:ext uri="{FF2B5EF4-FFF2-40B4-BE49-F238E27FC236}">
                  <a16:creationId xmlns:a16="http://schemas.microsoft.com/office/drawing/2014/main" id="{00000000-0008-0000-0600-0000A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160</xdr:row>
          <xdr:rowOff>0</xdr:rowOff>
        </xdr:from>
        <xdr:to>
          <xdr:col>24</xdr:col>
          <xdr:colOff>247650</xdr:colOff>
          <xdr:row>161</xdr:row>
          <xdr:rowOff>28575</xdr:rowOff>
        </xdr:to>
        <xdr:sp macro="" textlink="">
          <xdr:nvSpPr>
            <xdr:cNvPr id="2980" name="Check Box 932" hidden="1">
              <a:extLst>
                <a:ext uri="{63B3BB69-23CF-44E3-9099-C40C66FF867C}">
                  <a14:compatExt spid="_x0000_s2980"/>
                </a:ext>
                <a:ext uri="{FF2B5EF4-FFF2-40B4-BE49-F238E27FC236}">
                  <a16:creationId xmlns:a16="http://schemas.microsoft.com/office/drawing/2014/main" id="{00000000-0008-0000-0600-0000A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129</xdr:row>
          <xdr:rowOff>19050</xdr:rowOff>
        </xdr:from>
        <xdr:to>
          <xdr:col>23</xdr:col>
          <xdr:colOff>257175</xdr:colOff>
          <xdr:row>130</xdr:row>
          <xdr:rowOff>47625</xdr:rowOff>
        </xdr:to>
        <xdr:sp macro="" textlink="">
          <xdr:nvSpPr>
            <xdr:cNvPr id="2988" name="Check Box 940" hidden="1">
              <a:extLst>
                <a:ext uri="{63B3BB69-23CF-44E3-9099-C40C66FF867C}">
                  <a14:compatExt spid="_x0000_s2988"/>
                </a:ext>
                <a:ext uri="{FF2B5EF4-FFF2-40B4-BE49-F238E27FC236}">
                  <a16:creationId xmlns:a16="http://schemas.microsoft.com/office/drawing/2014/main" id="{00000000-0008-0000-0600-0000A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129</xdr:row>
          <xdr:rowOff>19050</xdr:rowOff>
        </xdr:from>
        <xdr:to>
          <xdr:col>24</xdr:col>
          <xdr:colOff>257175</xdr:colOff>
          <xdr:row>130</xdr:row>
          <xdr:rowOff>47625</xdr:rowOff>
        </xdr:to>
        <xdr:sp macro="" textlink="">
          <xdr:nvSpPr>
            <xdr:cNvPr id="2989" name="Check Box 941" hidden="1">
              <a:extLst>
                <a:ext uri="{63B3BB69-23CF-44E3-9099-C40C66FF867C}">
                  <a14:compatExt spid="_x0000_s2989"/>
                </a:ext>
                <a:ext uri="{FF2B5EF4-FFF2-40B4-BE49-F238E27FC236}">
                  <a16:creationId xmlns:a16="http://schemas.microsoft.com/office/drawing/2014/main" id="{00000000-0008-0000-0600-0000A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138</xdr:row>
          <xdr:rowOff>47625</xdr:rowOff>
        </xdr:from>
        <xdr:to>
          <xdr:col>23</xdr:col>
          <xdr:colOff>257175</xdr:colOff>
          <xdr:row>139</xdr:row>
          <xdr:rowOff>76200</xdr:rowOff>
        </xdr:to>
        <xdr:sp macro="" textlink="">
          <xdr:nvSpPr>
            <xdr:cNvPr id="2990" name="Check Box 942" hidden="1">
              <a:extLst>
                <a:ext uri="{63B3BB69-23CF-44E3-9099-C40C66FF867C}">
                  <a14:compatExt spid="_x0000_s2990"/>
                </a:ext>
                <a:ext uri="{FF2B5EF4-FFF2-40B4-BE49-F238E27FC236}">
                  <a16:creationId xmlns:a16="http://schemas.microsoft.com/office/drawing/2014/main" id="{00000000-0008-0000-0600-0000A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138</xdr:row>
          <xdr:rowOff>47625</xdr:rowOff>
        </xdr:from>
        <xdr:to>
          <xdr:col>24</xdr:col>
          <xdr:colOff>257175</xdr:colOff>
          <xdr:row>139</xdr:row>
          <xdr:rowOff>76200</xdr:rowOff>
        </xdr:to>
        <xdr:sp macro="" textlink="">
          <xdr:nvSpPr>
            <xdr:cNvPr id="2991" name="Check Box 943" hidden="1">
              <a:extLst>
                <a:ext uri="{63B3BB69-23CF-44E3-9099-C40C66FF867C}">
                  <a14:compatExt spid="_x0000_s2991"/>
                </a:ext>
                <a:ext uri="{FF2B5EF4-FFF2-40B4-BE49-F238E27FC236}">
                  <a16:creationId xmlns:a16="http://schemas.microsoft.com/office/drawing/2014/main" id="{00000000-0008-0000-0600-0000A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468</xdr:row>
          <xdr:rowOff>85725</xdr:rowOff>
        </xdr:from>
        <xdr:to>
          <xdr:col>23</xdr:col>
          <xdr:colOff>257175</xdr:colOff>
          <xdr:row>469</xdr:row>
          <xdr:rowOff>123825</xdr:rowOff>
        </xdr:to>
        <xdr:sp macro="" textlink="">
          <xdr:nvSpPr>
            <xdr:cNvPr id="3051" name="Check Box 1003" hidden="1">
              <a:extLst>
                <a:ext uri="{63B3BB69-23CF-44E3-9099-C40C66FF867C}">
                  <a14:compatExt spid="_x0000_s3051"/>
                </a:ext>
                <a:ext uri="{FF2B5EF4-FFF2-40B4-BE49-F238E27FC236}">
                  <a16:creationId xmlns:a16="http://schemas.microsoft.com/office/drawing/2014/main" id="{00000000-0008-0000-0600-0000E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468</xdr:row>
          <xdr:rowOff>85725</xdr:rowOff>
        </xdr:from>
        <xdr:to>
          <xdr:col>24</xdr:col>
          <xdr:colOff>257175</xdr:colOff>
          <xdr:row>469</xdr:row>
          <xdr:rowOff>123825</xdr:rowOff>
        </xdr:to>
        <xdr:sp macro="" textlink="">
          <xdr:nvSpPr>
            <xdr:cNvPr id="3052" name="Check Box 1004" hidden="1">
              <a:extLst>
                <a:ext uri="{63B3BB69-23CF-44E3-9099-C40C66FF867C}">
                  <a14:compatExt spid="_x0000_s3052"/>
                </a:ext>
                <a:ext uri="{FF2B5EF4-FFF2-40B4-BE49-F238E27FC236}">
                  <a16:creationId xmlns:a16="http://schemas.microsoft.com/office/drawing/2014/main" id="{00000000-0008-0000-0600-0000E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468</xdr:row>
          <xdr:rowOff>85725</xdr:rowOff>
        </xdr:from>
        <xdr:to>
          <xdr:col>25</xdr:col>
          <xdr:colOff>257175</xdr:colOff>
          <xdr:row>469</xdr:row>
          <xdr:rowOff>123825</xdr:rowOff>
        </xdr:to>
        <xdr:sp macro="" textlink="">
          <xdr:nvSpPr>
            <xdr:cNvPr id="3053" name="Check Box 1005" hidden="1">
              <a:extLst>
                <a:ext uri="{63B3BB69-23CF-44E3-9099-C40C66FF867C}">
                  <a14:compatExt spid="_x0000_s3053"/>
                </a:ext>
                <a:ext uri="{FF2B5EF4-FFF2-40B4-BE49-F238E27FC236}">
                  <a16:creationId xmlns:a16="http://schemas.microsoft.com/office/drawing/2014/main" id="{00000000-0008-0000-0600-0000E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700</xdr:row>
          <xdr:rowOff>200025</xdr:rowOff>
        </xdr:from>
        <xdr:to>
          <xdr:col>4</xdr:col>
          <xdr:colOff>238125</xdr:colOff>
          <xdr:row>702</xdr:row>
          <xdr:rowOff>19050</xdr:rowOff>
        </xdr:to>
        <xdr:sp macro="" textlink="">
          <xdr:nvSpPr>
            <xdr:cNvPr id="4107" name="Check Box 1035" hidden="1">
              <a:extLst>
                <a:ext uri="{63B3BB69-23CF-44E3-9099-C40C66FF867C}">
                  <a14:compatExt spid="_x0000_s4107"/>
                </a:ext>
                <a:ext uri="{FF2B5EF4-FFF2-40B4-BE49-F238E27FC236}">
                  <a16:creationId xmlns:a16="http://schemas.microsoft.com/office/drawing/2014/main" id="{00000000-0008-0000-06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702</xdr:row>
          <xdr:rowOff>200025</xdr:rowOff>
        </xdr:from>
        <xdr:to>
          <xdr:col>4</xdr:col>
          <xdr:colOff>238125</xdr:colOff>
          <xdr:row>704</xdr:row>
          <xdr:rowOff>19050</xdr:rowOff>
        </xdr:to>
        <xdr:sp macro="" textlink="">
          <xdr:nvSpPr>
            <xdr:cNvPr id="4108" name="Check Box 1036" hidden="1">
              <a:extLst>
                <a:ext uri="{63B3BB69-23CF-44E3-9099-C40C66FF867C}">
                  <a14:compatExt spid="_x0000_s4108"/>
                </a:ext>
                <a:ext uri="{FF2B5EF4-FFF2-40B4-BE49-F238E27FC236}">
                  <a16:creationId xmlns:a16="http://schemas.microsoft.com/office/drawing/2014/main" id="{00000000-0008-0000-06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704</xdr:row>
          <xdr:rowOff>0</xdr:rowOff>
        </xdr:from>
        <xdr:to>
          <xdr:col>4</xdr:col>
          <xdr:colOff>238125</xdr:colOff>
          <xdr:row>705</xdr:row>
          <xdr:rowOff>28575</xdr:rowOff>
        </xdr:to>
        <xdr:sp macro="" textlink="">
          <xdr:nvSpPr>
            <xdr:cNvPr id="4109" name="Check Box 1037" hidden="1">
              <a:extLst>
                <a:ext uri="{63B3BB69-23CF-44E3-9099-C40C66FF867C}">
                  <a14:compatExt spid="_x0000_s4109"/>
                </a:ext>
                <a:ext uri="{FF2B5EF4-FFF2-40B4-BE49-F238E27FC236}">
                  <a16:creationId xmlns:a16="http://schemas.microsoft.com/office/drawing/2014/main" id="{00000000-0008-0000-06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708</xdr:row>
          <xdr:rowOff>200025</xdr:rowOff>
        </xdr:from>
        <xdr:to>
          <xdr:col>4</xdr:col>
          <xdr:colOff>238125</xdr:colOff>
          <xdr:row>710</xdr:row>
          <xdr:rowOff>19050</xdr:rowOff>
        </xdr:to>
        <xdr:sp macro="" textlink="">
          <xdr:nvSpPr>
            <xdr:cNvPr id="4110" name="Check Box 1038" hidden="1">
              <a:extLst>
                <a:ext uri="{63B3BB69-23CF-44E3-9099-C40C66FF867C}">
                  <a14:compatExt spid="_x0000_s4110"/>
                </a:ext>
                <a:ext uri="{FF2B5EF4-FFF2-40B4-BE49-F238E27FC236}">
                  <a16:creationId xmlns:a16="http://schemas.microsoft.com/office/drawing/2014/main" id="{00000000-0008-0000-06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709</xdr:row>
          <xdr:rowOff>200025</xdr:rowOff>
        </xdr:from>
        <xdr:to>
          <xdr:col>4</xdr:col>
          <xdr:colOff>238125</xdr:colOff>
          <xdr:row>711</xdr:row>
          <xdr:rowOff>19050</xdr:rowOff>
        </xdr:to>
        <xdr:sp macro="" textlink="">
          <xdr:nvSpPr>
            <xdr:cNvPr id="4111" name="Check Box 1039" hidden="1">
              <a:extLst>
                <a:ext uri="{63B3BB69-23CF-44E3-9099-C40C66FF867C}">
                  <a14:compatExt spid="_x0000_s4111"/>
                </a:ext>
                <a:ext uri="{FF2B5EF4-FFF2-40B4-BE49-F238E27FC236}">
                  <a16:creationId xmlns:a16="http://schemas.microsoft.com/office/drawing/2014/main" id="{00000000-0008-0000-06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710</xdr:row>
          <xdr:rowOff>200025</xdr:rowOff>
        </xdr:from>
        <xdr:to>
          <xdr:col>4</xdr:col>
          <xdr:colOff>238125</xdr:colOff>
          <xdr:row>712</xdr:row>
          <xdr:rowOff>19050</xdr:rowOff>
        </xdr:to>
        <xdr:sp macro="" textlink="">
          <xdr:nvSpPr>
            <xdr:cNvPr id="4112" name="Check Box 1040" hidden="1">
              <a:extLst>
                <a:ext uri="{63B3BB69-23CF-44E3-9099-C40C66FF867C}">
                  <a14:compatExt spid="_x0000_s4112"/>
                </a:ext>
                <a:ext uri="{FF2B5EF4-FFF2-40B4-BE49-F238E27FC236}">
                  <a16:creationId xmlns:a16="http://schemas.microsoft.com/office/drawing/2014/main" id="{00000000-0008-0000-06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701</xdr:row>
          <xdr:rowOff>200025</xdr:rowOff>
        </xdr:from>
        <xdr:to>
          <xdr:col>4</xdr:col>
          <xdr:colOff>238125</xdr:colOff>
          <xdr:row>703</xdr:row>
          <xdr:rowOff>19050</xdr:rowOff>
        </xdr:to>
        <xdr:sp macro="" textlink="">
          <xdr:nvSpPr>
            <xdr:cNvPr id="4113" name="Check Box 1041" hidden="1">
              <a:extLst>
                <a:ext uri="{63B3BB69-23CF-44E3-9099-C40C66FF867C}">
                  <a14:compatExt spid="_x0000_s4113"/>
                </a:ext>
                <a:ext uri="{FF2B5EF4-FFF2-40B4-BE49-F238E27FC236}">
                  <a16:creationId xmlns:a16="http://schemas.microsoft.com/office/drawing/2014/main" id="{00000000-0008-0000-06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706</xdr:row>
          <xdr:rowOff>190500</xdr:rowOff>
        </xdr:from>
        <xdr:to>
          <xdr:col>4</xdr:col>
          <xdr:colOff>238125</xdr:colOff>
          <xdr:row>708</xdr:row>
          <xdr:rowOff>9525</xdr:rowOff>
        </xdr:to>
        <xdr:sp macro="" textlink="">
          <xdr:nvSpPr>
            <xdr:cNvPr id="4114" name="Check Box 1042" hidden="1">
              <a:extLst>
                <a:ext uri="{63B3BB69-23CF-44E3-9099-C40C66FF867C}">
                  <a14:compatExt spid="_x0000_s4114"/>
                </a:ext>
                <a:ext uri="{FF2B5EF4-FFF2-40B4-BE49-F238E27FC236}">
                  <a16:creationId xmlns:a16="http://schemas.microsoft.com/office/drawing/2014/main" id="{00000000-0008-0000-06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732</xdr:row>
          <xdr:rowOff>200025</xdr:rowOff>
        </xdr:from>
        <xdr:to>
          <xdr:col>23</xdr:col>
          <xdr:colOff>257175</xdr:colOff>
          <xdr:row>734</xdr:row>
          <xdr:rowOff>19050</xdr:rowOff>
        </xdr:to>
        <xdr:sp macro="" textlink="">
          <xdr:nvSpPr>
            <xdr:cNvPr id="4116" name="Check Box 1044" hidden="1">
              <a:extLst>
                <a:ext uri="{63B3BB69-23CF-44E3-9099-C40C66FF867C}">
                  <a14:compatExt spid="_x0000_s4116"/>
                </a:ext>
                <a:ext uri="{FF2B5EF4-FFF2-40B4-BE49-F238E27FC236}">
                  <a16:creationId xmlns:a16="http://schemas.microsoft.com/office/drawing/2014/main" id="{00000000-0008-0000-06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732</xdr:row>
          <xdr:rowOff>200025</xdr:rowOff>
        </xdr:from>
        <xdr:to>
          <xdr:col>24</xdr:col>
          <xdr:colOff>257175</xdr:colOff>
          <xdr:row>734</xdr:row>
          <xdr:rowOff>28575</xdr:rowOff>
        </xdr:to>
        <xdr:sp macro="" textlink="">
          <xdr:nvSpPr>
            <xdr:cNvPr id="4118" name="Check Box 1046" hidden="1">
              <a:extLst>
                <a:ext uri="{63B3BB69-23CF-44E3-9099-C40C66FF867C}">
                  <a14:compatExt spid="_x0000_s4118"/>
                </a:ext>
                <a:ext uri="{FF2B5EF4-FFF2-40B4-BE49-F238E27FC236}">
                  <a16:creationId xmlns:a16="http://schemas.microsoft.com/office/drawing/2014/main" id="{00000000-0008-0000-06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819</xdr:row>
          <xdr:rowOff>85725</xdr:rowOff>
        </xdr:from>
        <xdr:to>
          <xdr:col>23</xdr:col>
          <xdr:colOff>257175</xdr:colOff>
          <xdr:row>820</xdr:row>
          <xdr:rowOff>114300</xdr:rowOff>
        </xdr:to>
        <xdr:sp macro="" textlink="">
          <xdr:nvSpPr>
            <xdr:cNvPr id="4119" name="Check Box 1047" hidden="1">
              <a:extLst>
                <a:ext uri="{63B3BB69-23CF-44E3-9099-C40C66FF867C}">
                  <a14:compatExt spid="_x0000_s4119"/>
                </a:ext>
                <a:ext uri="{FF2B5EF4-FFF2-40B4-BE49-F238E27FC236}">
                  <a16:creationId xmlns:a16="http://schemas.microsoft.com/office/drawing/2014/main" id="{00000000-0008-0000-06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819</xdr:row>
          <xdr:rowOff>85725</xdr:rowOff>
        </xdr:from>
        <xdr:to>
          <xdr:col>24</xdr:col>
          <xdr:colOff>257175</xdr:colOff>
          <xdr:row>820</xdr:row>
          <xdr:rowOff>114300</xdr:rowOff>
        </xdr:to>
        <xdr:sp macro="" textlink="">
          <xdr:nvSpPr>
            <xdr:cNvPr id="4120" name="Check Box 1048" hidden="1">
              <a:extLst>
                <a:ext uri="{63B3BB69-23CF-44E3-9099-C40C66FF867C}">
                  <a14:compatExt spid="_x0000_s4120"/>
                </a:ext>
                <a:ext uri="{FF2B5EF4-FFF2-40B4-BE49-F238E27FC236}">
                  <a16:creationId xmlns:a16="http://schemas.microsoft.com/office/drawing/2014/main" id="{00000000-0008-0000-06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819</xdr:row>
          <xdr:rowOff>85725</xdr:rowOff>
        </xdr:from>
        <xdr:to>
          <xdr:col>25</xdr:col>
          <xdr:colOff>257175</xdr:colOff>
          <xdr:row>820</xdr:row>
          <xdr:rowOff>114300</xdr:rowOff>
        </xdr:to>
        <xdr:sp macro="" textlink="">
          <xdr:nvSpPr>
            <xdr:cNvPr id="4121" name="Check Box 1049" hidden="1">
              <a:extLst>
                <a:ext uri="{63B3BB69-23CF-44E3-9099-C40C66FF867C}">
                  <a14:compatExt spid="_x0000_s4121"/>
                </a:ext>
                <a:ext uri="{FF2B5EF4-FFF2-40B4-BE49-F238E27FC236}">
                  <a16:creationId xmlns:a16="http://schemas.microsoft.com/office/drawing/2014/main" id="{00000000-0008-0000-06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62</xdr:row>
          <xdr:rowOff>95250</xdr:rowOff>
        </xdr:from>
        <xdr:to>
          <xdr:col>23</xdr:col>
          <xdr:colOff>266700</xdr:colOff>
          <xdr:row>63</xdr:row>
          <xdr:rowOff>123825</xdr:rowOff>
        </xdr:to>
        <xdr:sp macro="" textlink="">
          <xdr:nvSpPr>
            <xdr:cNvPr id="4188" name="Check Box 1116" hidden="1">
              <a:extLst>
                <a:ext uri="{63B3BB69-23CF-44E3-9099-C40C66FF867C}">
                  <a14:compatExt spid="_x0000_s4188"/>
                </a:ext>
                <a:ext uri="{FF2B5EF4-FFF2-40B4-BE49-F238E27FC236}">
                  <a16:creationId xmlns:a16="http://schemas.microsoft.com/office/drawing/2014/main" id="{00000000-0008-0000-06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62</xdr:row>
          <xdr:rowOff>95250</xdr:rowOff>
        </xdr:from>
        <xdr:to>
          <xdr:col>24</xdr:col>
          <xdr:colOff>257175</xdr:colOff>
          <xdr:row>63</xdr:row>
          <xdr:rowOff>123825</xdr:rowOff>
        </xdr:to>
        <xdr:sp macro="" textlink="">
          <xdr:nvSpPr>
            <xdr:cNvPr id="4189" name="Check Box 1117" hidden="1">
              <a:extLst>
                <a:ext uri="{63B3BB69-23CF-44E3-9099-C40C66FF867C}">
                  <a14:compatExt spid="_x0000_s4189"/>
                </a:ext>
                <a:ext uri="{FF2B5EF4-FFF2-40B4-BE49-F238E27FC236}">
                  <a16:creationId xmlns:a16="http://schemas.microsoft.com/office/drawing/2014/main" id="{00000000-0008-0000-06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65</xdr:row>
          <xdr:rowOff>161925</xdr:rowOff>
        </xdr:from>
        <xdr:to>
          <xdr:col>23</xdr:col>
          <xdr:colOff>257175</xdr:colOff>
          <xdr:row>66</xdr:row>
          <xdr:rowOff>190500</xdr:rowOff>
        </xdr:to>
        <xdr:sp macro="" textlink="">
          <xdr:nvSpPr>
            <xdr:cNvPr id="4190" name="Check Box 1118" hidden="1">
              <a:extLst>
                <a:ext uri="{63B3BB69-23CF-44E3-9099-C40C66FF867C}">
                  <a14:compatExt spid="_x0000_s4190"/>
                </a:ext>
                <a:ext uri="{FF2B5EF4-FFF2-40B4-BE49-F238E27FC236}">
                  <a16:creationId xmlns:a16="http://schemas.microsoft.com/office/drawing/2014/main" id="{00000000-0008-0000-06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65</xdr:row>
          <xdr:rowOff>161925</xdr:rowOff>
        </xdr:from>
        <xdr:to>
          <xdr:col>24</xdr:col>
          <xdr:colOff>257175</xdr:colOff>
          <xdr:row>66</xdr:row>
          <xdr:rowOff>190500</xdr:rowOff>
        </xdr:to>
        <xdr:sp macro="" textlink="">
          <xdr:nvSpPr>
            <xdr:cNvPr id="4191" name="Check Box 1119" hidden="1">
              <a:extLst>
                <a:ext uri="{63B3BB69-23CF-44E3-9099-C40C66FF867C}">
                  <a14:compatExt spid="_x0000_s4191"/>
                </a:ext>
                <a:ext uri="{FF2B5EF4-FFF2-40B4-BE49-F238E27FC236}">
                  <a16:creationId xmlns:a16="http://schemas.microsoft.com/office/drawing/2014/main" id="{00000000-0008-0000-06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69</xdr:row>
          <xdr:rowOff>95250</xdr:rowOff>
        </xdr:from>
        <xdr:to>
          <xdr:col>23</xdr:col>
          <xdr:colOff>266700</xdr:colOff>
          <xdr:row>70</xdr:row>
          <xdr:rowOff>123825</xdr:rowOff>
        </xdr:to>
        <xdr:sp macro="" textlink="">
          <xdr:nvSpPr>
            <xdr:cNvPr id="4192" name="Check Box 1120" hidden="1">
              <a:extLst>
                <a:ext uri="{63B3BB69-23CF-44E3-9099-C40C66FF867C}">
                  <a14:compatExt spid="_x0000_s4192"/>
                </a:ext>
                <a:ext uri="{FF2B5EF4-FFF2-40B4-BE49-F238E27FC236}">
                  <a16:creationId xmlns:a16="http://schemas.microsoft.com/office/drawing/2014/main" id="{00000000-0008-0000-0600-00006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69</xdr:row>
          <xdr:rowOff>95250</xdr:rowOff>
        </xdr:from>
        <xdr:to>
          <xdr:col>24</xdr:col>
          <xdr:colOff>257175</xdr:colOff>
          <xdr:row>70</xdr:row>
          <xdr:rowOff>123825</xdr:rowOff>
        </xdr:to>
        <xdr:sp macro="" textlink="">
          <xdr:nvSpPr>
            <xdr:cNvPr id="4193" name="Check Box 1121" hidden="1">
              <a:extLst>
                <a:ext uri="{63B3BB69-23CF-44E3-9099-C40C66FF867C}">
                  <a14:compatExt spid="_x0000_s4193"/>
                </a:ext>
                <a:ext uri="{FF2B5EF4-FFF2-40B4-BE49-F238E27FC236}">
                  <a16:creationId xmlns:a16="http://schemas.microsoft.com/office/drawing/2014/main" id="{00000000-0008-0000-06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87</xdr:row>
          <xdr:rowOff>95250</xdr:rowOff>
        </xdr:from>
        <xdr:to>
          <xdr:col>23</xdr:col>
          <xdr:colOff>266700</xdr:colOff>
          <xdr:row>88</xdr:row>
          <xdr:rowOff>123825</xdr:rowOff>
        </xdr:to>
        <xdr:sp macro="" textlink="">
          <xdr:nvSpPr>
            <xdr:cNvPr id="4194" name="Check Box 1122" hidden="1">
              <a:extLst>
                <a:ext uri="{63B3BB69-23CF-44E3-9099-C40C66FF867C}">
                  <a14:compatExt spid="_x0000_s4194"/>
                </a:ext>
                <a:ext uri="{FF2B5EF4-FFF2-40B4-BE49-F238E27FC236}">
                  <a16:creationId xmlns:a16="http://schemas.microsoft.com/office/drawing/2014/main" id="{00000000-0008-0000-06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87</xdr:row>
          <xdr:rowOff>95250</xdr:rowOff>
        </xdr:from>
        <xdr:to>
          <xdr:col>24</xdr:col>
          <xdr:colOff>257175</xdr:colOff>
          <xdr:row>88</xdr:row>
          <xdr:rowOff>123825</xdr:rowOff>
        </xdr:to>
        <xdr:sp macro="" textlink="">
          <xdr:nvSpPr>
            <xdr:cNvPr id="4195" name="Check Box 1123" hidden="1">
              <a:extLst>
                <a:ext uri="{63B3BB69-23CF-44E3-9099-C40C66FF867C}">
                  <a14:compatExt spid="_x0000_s4195"/>
                </a:ext>
                <a:ext uri="{FF2B5EF4-FFF2-40B4-BE49-F238E27FC236}">
                  <a16:creationId xmlns:a16="http://schemas.microsoft.com/office/drawing/2014/main" id="{00000000-0008-0000-06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111</xdr:row>
          <xdr:rowOff>200025</xdr:rowOff>
        </xdr:from>
        <xdr:to>
          <xdr:col>23</xdr:col>
          <xdr:colOff>257175</xdr:colOff>
          <xdr:row>113</xdr:row>
          <xdr:rowOff>19050</xdr:rowOff>
        </xdr:to>
        <xdr:sp macro="" textlink="">
          <xdr:nvSpPr>
            <xdr:cNvPr id="4196" name="Check Box 1124" hidden="1">
              <a:extLst>
                <a:ext uri="{63B3BB69-23CF-44E3-9099-C40C66FF867C}">
                  <a14:compatExt spid="_x0000_s4196"/>
                </a:ext>
                <a:ext uri="{FF2B5EF4-FFF2-40B4-BE49-F238E27FC236}">
                  <a16:creationId xmlns:a16="http://schemas.microsoft.com/office/drawing/2014/main" id="{00000000-0008-0000-06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111</xdr:row>
          <xdr:rowOff>200025</xdr:rowOff>
        </xdr:from>
        <xdr:to>
          <xdr:col>24</xdr:col>
          <xdr:colOff>257175</xdr:colOff>
          <xdr:row>113</xdr:row>
          <xdr:rowOff>19050</xdr:rowOff>
        </xdr:to>
        <xdr:sp macro="" textlink="">
          <xdr:nvSpPr>
            <xdr:cNvPr id="4197" name="Check Box 1125" hidden="1">
              <a:extLst>
                <a:ext uri="{63B3BB69-23CF-44E3-9099-C40C66FF867C}">
                  <a14:compatExt spid="_x0000_s4197"/>
                </a:ext>
                <a:ext uri="{FF2B5EF4-FFF2-40B4-BE49-F238E27FC236}">
                  <a16:creationId xmlns:a16="http://schemas.microsoft.com/office/drawing/2014/main" id="{00000000-0008-0000-06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215</xdr:row>
          <xdr:rowOff>190500</xdr:rowOff>
        </xdr:from>
        <xdr:to>
          <xdr:col>23</xdr:col>
          <xdr:colOff>257175</xdr:colOff>
          <xdr:row>217</xdr:row>
          <xdr:rowOff>19050</xdr:rowOff>
        </xdr:to>
        <xdr:sp macro="" textlink="">
          <xdr:nvSpPr>
            <xdr:cNvPr id="4200" name="Check Box 1128" hidden="1">
              <a:extLst>
                <a:ext uri="{63B3BB69-23CF-44E3-9099-C40C66FF867C}">
                  <a14:compatExt spid="_x0000_s4200"/>
                </a:ext>
                <a:ext uri="{FF2B5EF4-FFF2-40B4-BE49-F238E27FC236}">
                  <a16:creationId xmlns:a16="http://schemas.microsoft.com/office/drawing/2014/main" id="{00000000-0008-0000-06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215</xdr:row>
          <xdr:rowOff>190500</xdr:rowOff>
        </xdr:from>
        <xdr:to>
          <xdr:col>24</xdr:col>
          <xdr:colOff>257175</xdr:colOff>
          <xdr:row>217</xdr:row>
          <xdr:rowOff>19050</xdr:rowOff>
        </xdr:to>
        <xdr:sp macro="" textlink="">
          <xdr:nvSpPr>
            <xdr:cNvPr id="4201" name="Check Box 1129" hidden="1">
              <a:extLst>
                <a:ext uri="{63B3BB69-23CF-44E3-9099-C40C66FF867C}">
                  <a14:compatExt spid="_x0000_s4201"/>
                </a:ext>
                <a:ext uri="{FF2B5EF4-FFF2-40B4-BE49-F238E27FC236}">
                  <a16:creationId xmlns:a16="http://schemas.microsoft.com/office/drawing/2014/main" id="{00000000-0008-0000-0600-00006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215</xdr:row>
          <xdr:rowOff>190500</xdr:rowOff>
        </xdr:from>
        <xdr:to>
          <xdr:col>25</xdr:col>
          <xdr:colOff>257175</xdr:colOff>
          <xdr:row>217</xdr:row>
          <xdr:rowOff>19050</xdr:rowOff>
        </xdr:to>
        <xdr:sp macro="" textlink="">
          <xdr:nvSpPr>
            <xdr:cNvPr id="4202" name="Check Box 1130" hidden="1">
              <a:extLst>
                <a:ext uri="{63B3BB69-23CF-44E3-9099-C40C66FF867C}">
                  <a14:compatExt spid="_x0000_s4202"/>
                </a:ext>
                <a:ext uri="{FF2B5EF4-FFF2-40B4-BE49-F238E27FC236}">
                  <a16:creationId xmlns:a16="http://schemas.microsoft.com/office/drawing/2014/main" id="{00000000-0008-0000-06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218</xdr:row>
          <xdr:rowOff>95250</xdr:rowOff>
        </xdr:from>
        <xdr:to>
          <xdr:col>25</xdr:col>
          <xdr:colOff>257175</xdr:colOff>
          <xdr:row>219</xdr:row>
          <xdr:rowOff>123825</xdr:rowOff>
        </xdr:to>
        <xdr:sp macro="" textlink="">
          <xdr:nvSpPr>
            <xdr:cNvPr id="4203" name="Check Box 1131" hidden="1">
              <a:extLst>
                <a:ext uri="{63B3BB69-23CF-44E3-9099-C40C66FF867C}">
                  <a14:compatExt spid="_x0000_s4203"/>
                </a:ext>
                <a:ext uri="{FF2B5EF4-FFF2-40B4-BE49-F238E27FC236}">
                  <a16:creationId xmlns:a16="http://schemas.microsoft.com/office/drawing/2014/main" id="{00000000-0008-0000-0600-00006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218</xdr:row>
          <xdr:rowOff>95250</xdr:rowOff>
        </xdr:from>
        <xdr:to>
          <xdr:col>23</xdr:col>
          <xdr:colOff>257175</xdr:colOff>
          <xdr:row>219</xdr:row>
          <xdr:rowOff>123825</xdr:rowOff>
        </xdr:to>
        <xdr:sp macro="" textlink="">
          <xdr:nvSpPr>
            <xdr:cNvPr id="4204" name="Check Box 1132" hidden="1">
              <a:extLst>
                <a:ext uri="{63B3BB69-23CF-44E3-9099-C40C66FF867C}">
                  <a14:compatExt spid="_x0000_s4204"/>
                </a:ext>
                <a:ext uri="{FF2B5EF4-FFF2-40B4-BE49-F238E27FC236}">
                  <a16:creationId xmlns:a16="http://schemas.microsoft.com/office/drawing/2014/main" id="{00000000-0008-0000-0600-00006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218</xdr:row>
          <xdr:rowOff>95250</xdr:rowOff>
        </xdr:from>
        <xdr:to>
          <xdr:col>24</xdr:col>
          <xdr:colOff>257175</xdr:colOff>
          <xdr:row>219</xdr:row>
          <xdr:rowOff>123825</xdr:rowOff>
        </xdr:to>
        <xdr:sp macro="" textlink="">
          <xdr:nvSpPr>
            <xdr:cNvPr id="4205" name="Check Box 1133" hidden="1">
              <a:extLst>
                <a:ext uri="{63B3BB69-23CF-44E3-9099-C40C66FF867C}">
                  <a14:compatExt spid="_x0000_s4205"/>
                </a:ext>
                <a:ext uri="{FF2B5EF4-FFF2-40B4-BE49-F238E27FC236}">
                  <a16:creationId xmlns:a16="http://schemas.microsoft.com/office/drawing/2014/main" id="{00000000-0008-0000-0600-00006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222</xdr:row>
          <xdr:rowOff>0</xdr:rowOff>
        </xdr:from>
        <xdr:to>
          <xdr:col>5</xdr:col>
          <xdr:colOff>0</xdr:colOff>
          <xdr:row>223</xdr:row>
          <xdr:rowOff>0</xdr:rowOff>
        </xdr:to>
        <xdr:sp macro="" textlink="">
          <xdr:nvSpPr>
            <xdr:cNvPr id="4206" name="Check Box 1134" hidden="1">
              <a:extLst>
                <a:ext uri="{63B3BB69-23CF-44E3-9099-C40C66FF867C}">
                  <a14:compatExt spid="_x0000_s4206"/>
                </a:ext>
                <a:ext uri="{FF2B5EF4-FFF2-40B4-BE49-F238E27FC236}">
                  <a16:creationId xmlns:a16="http://schemas.microsoft.com/office/drawing/2014/main" id="{00000000-0008-0000-0600-00006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222</xdr:row>
          <xdr:rowOff>0</xdr:rowOff>
        </xdr:from>
        <xdr:to>
          <xdr:col>15</xdr:col>
          <xdr:colOff>0</xdr:colOff>
          <xdr:row>223</xdr:row>
          <xdr:rowOff>0</xdr:rowOff>
        </xdr:to>
        <xdr:sp macro="" textlink="">
          <xdr:nvSpPr>
            <xdr:cNvPr id="4207" name="Check Box 1135" hidden="1">
              <a:extLst>
                <a:ext uri="{63B3BB69-23CF-44E3-9099-C40C66FF867C}">
                  <a14:compatExt spid="_x0000_s4207"/>
                </a:ext>
                <a:ext uri="{FF2B5EF4-FFF2-40B4-BE49-F238E27FC236}">
                  <a16:creationId xmlns:a16="http://schemas.microsoft.com/office/drawing/2014/main" id="{00000000-0008-0000-0600-00006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222</xdr:row>
          <xdr:rowOff>0</xdr:rowOff>
        </xdr:from>
        <xdr:to>
          <xdr:col>10</xdr:col>
          <xdr:colOff>0</xdr:colOff>
          <xdr:row>223</xdr:row>
          <xdr:rowOff>0</xdr:rowOff>
        </xdr:to>
        <xdr:sp macro="" textlink="">
          <xdr:nvSpPr>
            <xdr:cNvPr id="4208" name="Check Box 1136" hidden="1">
              <a:extLst>
                <a:ext uri="{63B3BB69-23CF-44E3-9099-C40C66FF867C}">
                  <a14:compatExt spid="_x0000_s4208"/>
                </a:ext>
                <a:ext uri="{FF2B5EF4-FFF2-40B4-BE49-F238E27FC236}">
                  <a16:creationId xmlns:a16="http://schemas.microsoft.com/office/drawing/2014/main" id="{00000000-0008-0000-0600-00007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222</xdr:row>
          <xdr:rowOff>0</xdr:rowOff>
        </xdr:from>
        <xdr:to>
          <xdr:col>5</xdr:col>
          <xdr:colOff>0</xdr:colOff>
          <xdr:row>223</xdr:row>
          <xdr:rowOff>0</xdr:rowOff>
        </xdr:to>
        <xdr:sp macro="" textlink="">
          <xdr:nvSpPr>
            <xdr:cNvPr id="4209" name="Check Box 1137" hidden="1">
              <a:extLst>
                <a:ext uri="{63B3BB69-23CF-44E3-9099-C40C66FF867C}">
                  <a14:compatExt spid="_x0000_s4209"/>
                </a:ext>
                <a:ext uri="{FF2B5EF4-FFF2-40B4-BE49-F238E27FC236}">
                  <a16:creationId xmlns:a16="http://schemas.microsoft.com/office/drawing/2014/main" id="{00000000-0008-0000-0600-00007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223</xdr:row>
          <xdr:rowOff>0</xdr:rowOff>
        </xdr:from>
        <xdr:to>
          <xdr:col>5</xdr:col>
          <xdr:colOff>0</xdr:colOff>
          <xdr:row>224</xdr:row>
          <xdr:rowOff>0</xdr:rowOff>
        </xdr:to>
        <xdr:sp macro="" textlink="">
          <xdr:nvSpPr>
            <xdr:cNvPr id="4210" name="Check Box 1138" hidden="1">
              <a:extLst>
                <a:ext uri="{63B3BB69-23CF-44E3-9099-C40C66FF867C}">
                  <a14:compatExt spid="_x0000_s4210"/>
                </a:ext>
                <a:ext uri="{FF2B5EF4-FFF2-40B4-BE49-F238E27FC236}">
                  <a16:creationId xmlns:a16="http://schemas.microsoft.com/office/drawing/2014/main" id="{00000000-0008-0000-06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223</xdr:row>
          <xdr:rowOff>0</xdr:rowOff>
        </xdr:from>
        <xdr:to>
          <xdr:col>5</xdr:col>
          <xdr:colOff>0</xdr:colOff>
          <xdr:row>224</xdr:row>
          <xdr:rowOff>0</xdr:rowOff>
        </xdr:to>
        <xdr:sp macro="" textlink="">
          <xdr:nvSpPr>
            <xdr:cNvPr id="4211" name="Check Box 1139" hidden="1">
              <a:extLst>
                <a:ext uri="{63B3BB69-23CF-44E3-9099-C40C66FF867C}">
                  <a14:compatExt spid="_x0000_s4211"/>
                </a:ext>
                <a:ext uri="{FF2B5EF4-FFF2-40B4-BE49-F238E27FC236}">
                  <a16:creationId xmlns:a16="http://schemas.microsoft.com/office/drawing/2014/main" id="{00000000-0008-0000-06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227</xdr:row>
          <xdr:rowOff>0</xdr:rowOff>
        </xdr:from>
        <xdr:to>
          <xdr:col>5</xdr:col>
          <xdr:colOff>0</xdr:colOff>
          <xdr:row>228</xdr:row>
          <xdr:rowOff>0</xdr:rowOff>
        </xdr:to>
        <xdr:sp macro="" textlink="">
          <xdr:nvSpPr>
            <xdr:cNvPr id="4213" name="Check Box 1141" hidden="1">
              <a:extLst>
                <a:ext uri="{63B3BB69-23CF-44E3-9099-C40C66FF867C}">
                  <a14:compatExt spid="_x0000_s4213"/>
                </a:ext>
                <a:ext uri="{FF2B5EF4-FFF2-40B4-BE49-F238E27FC236}">
                  <a16:creationId xmlns:a16="http://schemas.microsoft.com/office/drawing/2014/main" id="{00000000-0008-0000-0600-00007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228</xdr:row>
          <xdr:rowOff>0</xdr:rowOff>
        </xdr:from>
        <xdr:to>
          <xdr:col>5</xdr:col>
          <xdr:colOff>0</xdr:colOff>
          <xdr:row>229</xdr:row>
          <xdr:rowOff>0</xdr:rowOff>
        </xdr:to>
        <xdr:sp macro="" textlink="">
          <xdr:nvSpPr>
            <xdr:cNvPr id="4214" name="Check Box 1142" hidden="1">
              <a:extLst>
                <a:ext uri="{63B3BB69-23CF-44E3-9099-C40C66FF867C}">
                  <a14:compatExt spid="_x0000_s4214"/>
                </a:ext>
                <a:ext uri="{FF2B5EF4-FFF2-40B4-BE49-F238E27FC236}">
                  <a16:creationId xmlns:a16="http://schemas.microsoft.com/office/drawing/2014/main" id="{00000000-0008-0000-0600-00007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229</xdr:row>
          <xdr:rowOff>0</xdr:rowOff>
        </xdr:from>
        <xdr:to>
          <xdr:col>5</xdr:col>
          <xdr:colOff>0</xdr:colOff>
          <xdr:row>230</xdr:row>
          <xdr:rowOff>0</xdr:rowOff>
        </xdr:to>
        <xdr:sp macro="" textlink="">
          <xdr:nvSpPr>
            <xdr:cNvPr id="4215" name="Check Box 1143" hidden="1">
              <a:extLst>
                <a:ext uri="{63B3BB69-23CF-44E3-9099-C40C66FF867C}">
                  <a14:compatExt spid="_x0000_s4215"/>
                </a:ext>
                <a:ext uri="{FF2B5EF4-FFF2-40B4-BE49-F238E27FC236}">
                  <a16:creationId xmlns:a16="http://schemas.microsoft.com/office/drawing/2014/main" id="{00000000-0008-0000-0600-00007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229</xdr:row>
          <xdr:rowOff>0</xdr:rowOff>
        </xdr:from>
        <xdr:to>
          <xdr:col>5</xdr:col>
          <xdr:colOff>0</xdr:colOff>
          <xdr:row>230</xdr:row>
          <xdr:rowOff>0</xdr:rowOff>
        </xdr:to>
        <xdr:sp macro="" textlink="">
          <xdr:nvSpPr>
            <xdr:cNvPr id="4216" name="Check Box 1144" hidden="1">
              <a:extLst>
                <a:ext uri="{63B3BB69-23CF-44E3-9099-C40C66FF867C}">
                  <a14:compatExt spid="_x0000_s4216"/>
                </a:ext>
                <a:ext uri="{FF2B5EF4-FFF2-40B4-BE49-F238E27FC236}">
                  <a16:creationId xmlns:a16="http://schemas.microsoft.com/office/drawing/2014/main" id="{00000000-0008-0000-0600-00007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229</xdr:row>
          <xdr:rowOff>0</xdr:rowOff>
        </xdr:from>
        <xdr:to>
          <xdr:col>5</xdr:col>
          <xdr:colOff>0</xdr:colOff>
          <xdr:row>230</xdr:row>
          <xdr:rowOff>0</xdr:rowOff>
        </xdr:to>
        <xdr:sp macro="" textlink="">
          <xdr:nvSpPr>
            <xdr:cNvPr id="4217" name="Check Box 1145" hidden="1">
              <a:extLst>
                <a:ext uri="{63B3BB69-23CF-44E3-9099-C40C66FF867C}">
                  <a14:compatExt spid="_x0000_s4217"/>
                </a:ext>
                <a:ext uri="{FF2B5EF4-FFF2-40B4-BE49-F238E27FC236}">
                  <a16:creationId xmlns:a16="http://schemas.microsoft.com/office/drawing/2014/main" id="{00000000-0008-0000-0600-00007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229</xdr:row>
          <xdr:rowOff>0</xdr:rowOff>
        </xdr:from>
        <xdr:to>
          <xdr:col>9</xdr:col>
          <xdr:colOff>0</xdr:colOff>
          <xdr:row>230</xdr:row>
          <xdr:rowOff>0</xdr:rowOff>
        </xdr:to>
        <xdr:sp macro="" textlink="">
          <xdr:nvSpPr>
            <xdr:cNvPr id="4218" name="Check Box 1146" hidden="1">
              <a:extLst>
                <a:ext uri="{63B3BB69-23CF-44E3-9099-C40C66FF867C}">
                  <a14:compatExt spid="_x0000_s4218"/>
                </a:ext>
                <a:ext uri="{FF2B5EF4-FFF2-40B4-BE49-F238E27FC236}">
                  <a16:creationId xmlns:a16="http://schemas.microsoft.com/office/drawing/2014/main" id="{00000000-0008-0000-0600-00007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230</xdr:row>
          <xdr:rowOff>0</xdr:rowOff>
        </xdr:from>
        <xdr:to>
          <xdr:col>5</xdr:col>
          <xdr:colOff>0</xdr:colOff>
          <xdr:row>231</xdr:row>
          <xdr:rowOff>0</xdr:rowOff>
        </xdr:to>
        <xdr:sp macro="" textlink="">
          <xdr:nvSpPr>
            <xdr:cNvPr id="4219" name="Check Box 1147" hidden="1">
              <a:extLst>
                <a:ext uri="{63B3BB69-23CF-44E3-9099-C40C66FF867C}">
                  <a14:compatExt spid="_x0000_s4219"/>
                </a:ext>
                <a:ext uri="{FF2B5EF4-FFF2-40B4-BE49-F238E27FC236}">
                  <a16:creationId xmlns:a16="http://schemas.microsoft.com/office/drawing/2014/main" id="{00000000-0008-0000-0600-00007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230</xdr:row>
          <xdr:rowOff>0</xdr:rowOff>
        </xdr:from>
        <xdr:to>
          <xdr:col>5</xdr:col>
          <xdr:colOff>0</xdr:colOff>
          <xdr:row>231</xdr:row>
          <xdr:rowOff>0</xdr:rowOff>
        </xdr:to>
        <xdr:sp macro="" textlink="">
          <xdr:nvSpPr>
            <xdr:cNvPr id="4220" name="Check Box 1148" hidden="1">
              <a:extLst>
                <a:ext uri="{63B3BB69-23CF-44E3-9099-C40C66FF867C}">
                  <a14:compatExt spid="_x0000_s4220"/>
                </a:ext>
                <a:ext uri="{FF2B5EF4-FFF2-40B4-BE49-F238E27FC236}">
                  <a16:creationId xmlns:a16="http://schemas.microsoft.com/office/drawing/2014/main" id="{00000000-0008-0000-0600-00007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229</xdr:row>
          <xdr:rowOff>0</xdr:rowOff>
        </xdr:from>
        <xdr:to>
          <xdr:col>15</xdr:col>
          <xdr:colOff>0</xdr:colOff>
          <xdr:row>230</xdr:row>
          <xdr:rowOff>0</xdr:rowOff>
        </xdr:to>
        <xdr:sp macro="" textlink="">
          <xdr:nvSpPr>
            <xdr:cNvPr id="4221" name="Check Box 1149" hidden="1">
              <a:extLst>
                <a:ext uri="{63B3BB69-23CF-44E3-9099-C40C66FF867C}">
                  <a14:compatExt spid="_x0000_s4221"/>
                </a:ext>
                <a:ext uri="{FF2B5EF4-FFF2-40B4-BE49-F238E27FC236}">
                  <a16:creationId xmlns:a16="http://schemas.microsoft.com/office/drawing/2014/main" id="{00000000-0008-0000-0600-00007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229</xdr:row>
          <xdr:rowOff>0</xdr:rowOff>
        </xdr:from>
        <xdr:to>
          <xdr:col>15</xdr:col>
          <xdr:colOff>0</xdr:colOff>
          <xdr:row>230</xdr:row>
          <xdr:rowOff>0</xdr:rowOff>
        </xdr:to>
        <xdr:sp macro="" textlink="">
          <xdr:nvSpPr>
            <xdr:cNvPr id="4222" name="Check Box 1150" hidden="1">
              <a:extLst>
                <a:ext uri="{63B3BB69-23CF-44E3-9099-C40C66FF867C}">
                  <a14:compatExt spid="_x0000_s4222"/>
                </a:ext>
                <a:ext uri="{FF2B5EF4-FFF2-40B4-BE49-F238E27FC236}">
                  <a16:creationId xmlns:a16="http://schemas.microsoft.com/office/drawing/2014/main" id="{00000000-0008-0000-0600-00007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229</xdr:row>
          <xdr:rowOff>0</xdr:rowOff>
        </xdr:from>
        <xdr:to>
          <xdr:col>15</xdr:col>
          <xdr:colOff>0</xdr:colOff>
          <xdr:row>230</xdr:row>
          <xdr:rowOff>0</xdr:rowOff>
        </xdr:to>
        <xdr:sp macro="" textlink="">
          <xdr:nvSpPr>
            <xdr:cNvPr id="4223" name="Check Box 1151" hidden="1">
              <a:extLst>
                <a:ext uri="{63B3BB69-23CF-44E3-9099-C40C66FF867C}">
                  <a14:compatExt spid="_x0000_s4223"/>
                </a:ext>
                <a:ext uri="{FF2B5EF4-FFF2-40B4-BE49-F238E27FC236}">
                  <a16:creationId xmlns:a16="http://schemas.microsoft.com/office/drawing/2014/main" id="{00000000-0008-0000-0600-00007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232</xdr:row>
          <xdr:rowOff>0</xdr:rowOff>
        </xdr:from>
        <xdr:to>
          <xdr:col>5</xdr:col>
          <xdr:colOff>0</xdr:colOff>
          <xdr:row>233</xdr:row>
          <xdr:rowOff>0</xdr:rowOff>
        </xdr:to>
        <xdr:sp macro="" textlink="">
          <xdr:nvSpPr>
            <xdr:cNvPr id="4224" name="Check Box 1152" hidden="1">
              <a:extLst>
                <a:ext uri="{63B3BB69-23CF-44E3-9099-C40C66FF867C}">
                  <a14:compatExt spid="_x0000_s4224"/>
                </a:ext>
                <a:ext uri="{FF2B5EF4-FFF2-40B4-BE49-F238E27FC236}">
                  <a16:creationId xmlns:a16="http://schemas.microsoft.com/office/drawing/2014/main" id="{00000000-0008-0000-0600-00008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232</xdr:row>
          <xdr:rowOff>0</xdr:rowOff>
        </xdr:from>
        <xdr:to>
          <xdr:col>5</xdr:col>
          <xdr:colOff>0</xdr:colOff>
          <xdr:row>233</xdr:row>
          <xdr:rowOff>0</xdr:rowOff>
        </xdr:to>
        <xdr:sp macro="" textlink="">
          <xdr:nvSpPr>
            <xdr:cNvPr id="4225" name="Check Box 1153" hidden="1">
              <a:extLst>
                <a:ext uri="{63B3BB69-23CF-44E3-9099-C40C66FF867C}">
                  <a14:compatExt spid="_x0000_s4225"/>
                </a:ext>
                <a:ext uri="{FF2B5EF4-FFF2-40B4-BE49-F238E27FC236}">
                  <a16:creationId xmlns:a16="http://schemas.microsoft.com/office/drawing/2014/main" id="{00000000-0008-0000-0600-00008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233</xdr:row>
          <xdr:rowOff>0</xdr:rowOff>
        </xdr:from>
        <xdr:to>
          <xdr:col>5</xdr:col>
          <xdr:colOff>0</xdr:colOff>
          <xdr:row>234</xdr:row>
          <xdr:rowOff>0</xdr:rowOff>
        </xdr:to>
        <xdr:sp macro="" textlink="">
          <xdr:nvSpPr>
            <xdr:cNvPr id="4226" name="Check Box 1154" hidden="1">
              <a:extLst>
                <a:ext uri="{63B3BB69-23CF-44E3-9099-C40C66FF867C}">
                  <a14:compatExt spid="_x0000_s4226"/>
                </a:ext>
                <a:ext uri="{FF2B5EF4-FFF2-40B4-BE49-F238E27FC236}">
                  <a16:creationId xmlns:a16="http://schemas.microsoft.com/office/drawing/2014/main" id="{00000000-0008-0000-0600-00008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233</xdr:row>
          <xdr:rowOff>0</xdr:rowOff>
        </xdr:from>
        <xdr:to>
          <xdr:col>5</xdr:col>
          <xdr:colOff>0</xdr:colOff>
          <xdr:row>234</xdr:row>
          <xdr:rowOff>0</xdr:rowOff>
        </xdr:to>
        <xdr:sp macro="" textlink="">
          <xdr:nvSpPr>
            <xdr:cNvPr id="4227" name="Check Box 1155" hidden="1">
              <a:extLst>
                <a:ext uri="{63B3BB69-23CF-44E3-9099-C40C66FF867C}">
                  <a14:compatExt spid="_x0000_s4227"/>
                </a:ext>
                <a:ext uri="{FF2B5EF4-FFF2-40B4-BE49-F238E27FC236}">
                  <a16:creationId xmlns:a16="http://schemas.microsoft.com/office/drawing/2014/main" id="{00000000-0008-0000-0600-00008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233</xdr:row>
          <xdr:rowOff>0</xdr:rowOff>
        </xdr:from>
        <xdr:to>
          <xdr:col>5</xdr:col>
          <xdr:colOff>0</xdr:colOff>
          <xdr:row>234</xdr:row>
          <xdr:rowOff>0</xdr:rowOff>
        </xdr:to>
        <xdr:sp macro="" textlink="">
          <xdr:nvSpPr>
            <xdr:cNvPr id="4228" name="Check Box 1156" hidden="1">
              <a:extLst>
                <a:ext uri="{63B3BB69-23CF-44E3-9099-C40C66FF867C}">
                  <a14:compatExt spid="_x0000_s4228"/>
                </a:ext>
                <a:ext uri="{FF2B5EF4-FFF2-40B4-BE49-F238E27FC236}">
                  <a16:creationId xmlns:a16="http://schemas.microsoft.com/office/drawing/2014/main" id="{00000000-0008-0000-0600-00008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232</xdr:row>
          <xdr:rowOff>0</xdr:rowOff>
        </xdr:from>
        <xdr:to>
          <xdr:col>13</xdr:col>
          <xdr:colOff>0</xdr:colOff>
          <xdr:row>233</xdr:row>
          <xdr:rowOff>0</xdr:rowOff>
        </xdr:to>
        <xdr:sp macro="" textlink="">
          <xdr:nvSpPr>
            <xdr:cNvPr id="4229" name="Check Box 1157" hidden="1">
              <a:extLst>
                <a:ext uri="{63B3BB69-23CF-44E3-9099-C40C66FF867C}">
                  <a14:compatExt spid="_x0000_s4229"/>
                </a:ext>
                <a:ext uri="{FF2B5EF4-FFF2-40B4-BE49-F238E27FC236}">
                  <a16:creationId xmlns:a16="http://schemas.microsoft.com/office/drawing/2014/main" id="{00000000-0008-0000-0600-00008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232</xdr:row>
          <xdr:rowOff>0</xdr:rowOff>
        </xdr:from>
        <xdr:to>
          <xdr:col>13</xdr:col>
          <xdr:colOff>0</xdr:colOff>
          <xdr:row>233</xdr:row>
          <xdr:rowOff>0</xdr:rowOff>
        </xdr:to>
        <xdr:sp macro="" textlink="">
          <xdr:nvSpPr>
            <xdr:cNvPr id="4230" name="Check Box 1158" hidden="1">
              <a:extLst>
                <a:ext uri="{63B3BB69-23CF-44E3-9099-C40C66FF867C}">
                  <a14:compatExt spid="_x0000_s4230"/>
                </a:ext>
                <a:ext uri="{FF2B5EF4-FFF2-40B4-BE49-F238E27FC236}">
                  <a16:creationId xmlns:a16="http://schemas.microsoft.com/office/drawing/2014/main" id="{00000000-0008-0000-0600-00008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296</xdr:row>
          <xdr:rowOff>57150</xdr:rowOff>
        </xdr:from>
        <xdr:to>
          <xdr:col>23</xdr:col>
          <xdr:colOff>257175</xdr:colOff>
          <xdr:row>297</xdr:row>
          <xdr:rowOff>95250</xdr:rowOff>
        </xdr:to>
        <xdr:sp macro="" textlink="">
          <xdr:nvSpPr>
            <xdr:cNvPr id="4231" name="Check Box 1159" hidden="1">
              <a:extLst>
                <a:ext uri="{63B3BB69-23CF-44E3-9099-C40C66FF867C}">
                  <a14:compatExt spid="_x0000_s4231"/>
                </a:ext>
                <a:ext uri="{FF2B5EF4-FFF2-40B4-BE49-F238E27FC236}">
                  <a16:creationId xmlns:a16="http://schemas.microsoft.com/office/drawing/2014/main" id="{00000000-0008-0000-0600-00008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296</xdr:row>
          <xdr:rowOff>57150</xdr:rowOff>
        </xdr:from>
        <xdr:to>
          <xdr:col>24</xdr:col>
          <xdr:colOff>257175</xdr:colOff>
          <xdr:row>297</xdr:row>
          <xdr:rowOff>95250</xdr:rowOff>
        </xdr:to>
        <xdr:sp macro="" textlink="">
          <xdr:nvSpPr>
            <xdr:cNvPr id="4232" name="Check Box 1160" hidden="1">
              <a:extLst>
                <a:ext uri="{63B3BB69-23CF-44E3-9099-C40C66FF867C}">
                  <a14:compatExt spid="_x0000_s4232"/>
                </a:ext>
                <a:ext uri="{FF2B5EF4-FFF2-40B4-BE49-F238E27FC236}">
                  <a16:creationId xmlns:a16="http://schemas.microsoft.com/office/drawing/2014/main" id="{00000000-0008-0000-0600-00008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296</xdr:row>
          <xdr:rowOff>57150</xdr:rowOff>
        </xdr:from>
        <xdr:to>
          <xdr:col>25</xdr:col>
          <xdr:colOff>257175</xdr:colOff>
          <xdr:row>297</xdr:row>
          <xdr:rowOff>95250</xdr:rowOff>
        </xdr:to>
        <xdr:sp macro="" textlink="">
          <xdr:nvSpPr>
            <xdr:cNvPr id="4233" name="Check Box 1161" hidden="1">
              <a:extLst>
                <a:ext uri="{63B3BB69-23CF-44E3-9099-C40C66FF867C}">
                  <a14:compatExt spid="_x0000_s4233"/>
                </a:ext>
                <a:ext uri="{FF2B5EF4-FFF2-40B4-BE49-F238E27FC236}">
                  <a16:creationId xmlns:a16="http://schemas.microsoft.com/office/drawing/2014/main" id="{00000000-0008-0000-0600-00008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301</xdr:row>
          <xdr:rowOff>0</xdr:rowOff>
        </xdr:from>
        <xdr:to>
          <xdr:col>5</xdr:col>
          <xdr:colOff>0</xdr:colOff>
          <xdr:row>302</xdr:row>
          <xdr:rowOff>0</xdr:rowOff>
        </xdr:to>
        <xdr:sp macro="" textlink="">
          <xdr:nvSpPr>
            <xdr:cNvPr id="4249" name="Check Box 1177" hidden="1">
              <a:extLst>
                <a:ext uri="{63B3BB69-23CF-44E3-9099-C40C66FF867C}">
                  <a14:compatExt spid="_x0000_s4249"/>
                </a:ext>
                <a:ext uri="{FF2B5EF4-FFF2-40B4-BE49-F238E27FC236}">
                  <a16:creationId xmlns:a16="http://schemas.microsoft.com/office/drawing/2014/main" id="{00000000-0008-0000-0600-00009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301</xdr:row>
          <xdr:rowOff>0</xdr:rowOff>
        </xdr:from>
        <xdr:to>
          <xdr:col>10</xdr:col>
          <xdr:colOff>0</xdr:colOff>
          <xdr:row>302</xdr:row>
          <xdr:rowOff>0</xdr:rowOff>
        </xdr:to>
        <xdr:sp macro="" textlink="">
          <xdr:nvSpPr>
            <xdr:cNvPr id="4252" name="Check Box 1180" hidden="1">
              <a:extLst>
                <a:ext uri="{63B3BB69-23CF-44E3-9099-C40C66FF867C}">
                  <a14:compatExt spid="_x0000_s4252"/>
                </a:ext>
                <a:ext uri="{FF2B5EF4-FFF2-40B4-BE49-F238E27FC236}">
                  <a16:creationId xmlns:a16="http://schemas.microsoft.com/office/drawing/2014/main" id="{00000000-0008-0000-0600-00009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301</xdr:row>
          <xdr:rowOff>0</xdr:rowOff>
        </xdr:from>
        <xdr:to>
          <xdr:col>14</xdr:col>
          <xdr:colOff>0</xdr:colOff>
          <xdr:row>302</xdr:row>
          <xdr:rowOff>0</xdr:rowOff>
        </xdr:to>
        <xdr:sp macro="" textlink="">
          <xdr:nvSpPr>
            <xdr:cNvPr id="4253" name="Check Box 1181" hidden="1">
              <a:extLst>
                <a:ext uri="{63B3BB69-23CF-44E3-9099-C40C66FF867C}">
                  <a14:compatExt spid="_x0000_s4253"/>
                </a:ext>
                <a:ext uri="{FF2B5EF4-FFF2-40B4-BE49-F238E27FC236}">
                  <a16:creationId xmlns:a16="http://schemas.microsoft.com/office/drawing/2014/main" id="{00000000-0008-0000-0600-00009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309</xdr:row>
          <xdr:rowOff>0</xdr:rowOff>
        </xdr:from>
        <xdr:to>
          <xdr:col>5</xdr:col>
          <xdr:colOff>0</xdr:colOff>
          <xdr:row>310</xdr:row>
          <xdr:rowOff>0</xdr:rowOff>
        </xdr:to>
        <xdr:sp macro="" textlink="">
          <xdr:nvSpPr>
            <xdr:cNvPr id="4259" name="Check Box 1187" hidden="1">
              <a:extLst>
                <a:ext uri="{63B3BB69-23CF-44E3-9099-C40C66FF867C}">
                  <a14:compatExt spid="_x0000_s4259"/>
                </a:ext>
                <a:ext uri="{FF2B5EF4-FFF2-40B4-BE49-F238E27FC236}">
                  <a16:creationId xmlns:a16="http://schemas.microsoft.com/office/drawing/2014/main" id="{00000000-0008-0000-0600-0000A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309</xdr:row>
          <xdr:rowOff>0</xdr:rowOff>
        </xdr:from>
        <xdr:to>
          <xdr:col>13</xdr:col>
          <xdr:colOff>0</xdr:colOff>
          <xdr:row>310</xdr:row>
          <xdr:rowOff>0</xdr:rowOff>
        </xdr:to>
        <xdr:sp macro="" textlink="">
          <xdr:nvSpPr>
            <xdr:cNvPr id="4260" name="Check Box 1188" hidden="1">
              <a:extLst>
                <a:ext uri="{63B3BB69-23CF-44E3-9099-C40C66FF867C}">
                  <a14:compatExt spid="_x0000_s4260"/>
                </a:ext>
                <a:ext uri="{FF2B5EF4-FFF2-40B4-BE49-F238E27FC236}">
                  <a16:creationId xmlns:a16="http://schemas.microsoft.com/office/drawing/2014/main" id="{00000000-0008-0000-0600-0000A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310</xdr:row>
          <xdr:rowOff>0</xdr:rowOff>
        </xdr:from>
        <xdr:to>
          <xdr:col>5</xdr:col>
          <xdr:colOff>0</xdr:colOff>
          <xdr:row>311</xdr:row>
          <xdr:rowOff>0</xdr:rowOff>
        </xdr:to>
        <xdr:sp macro="" textlink="">
          <xdr:nvSpPr>
            <xdr:cNvPr id="4261" name="Check Box 1189" hidden="1">
              <a:extLst>
                <a:ext uri="{63B3BB69-23CF-44E3-9099-C40C66FF867C}">
                  <a14:compatExt spid="_x0000_s4261"/>
                </a:ext>
                <a:ext uri="{FF2B5EF4-FFF2-40B4-BE49-F238E27FC236}">
                  <a16:creationId xmlns:a16="http://schemas.microsoft.com/office/drawing/2014/main" id="{00000000-0008-0000-0600-0000A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311</xdr:row>
          <xdr:rowOff>0</xdr:rowOff>
        </xdr:from>
        <xdr:to>
          <xdr:col>5</xdr:col>
          <xdr:colOff>0</xdr:colOff>
          <xdr:row>312</xdr:row>
          <xdr:rowOff>0</xdr:rowOff>
        </xdr:to>
        <xdr:sp macro="" textlink="">
          <xdr:nvSpPr>
            <xdr:cNvPr id="4262" name="Check Box 1190" hidden="1">
              <a:extLst>
                <a:ext uri="{63B3BB69-23CF-44E3-9099-C40C66FF867C}">
                  <a14:compatExt spid="_x0000_s4262"/>
                </a:ext>
                <a:ext uri="{FF2B5EF4-FFF2-40B4-BE49-F238E27FC236}">
                  <a16:creationId xmlns:a16="http://schemas.microsoft.com/office/drawing/2014/main" id="{00000000-0008-0000-0600-0000A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312</xdr:row>
          <xdr:rowOff>0</xdr:rowOff>
        </xdr:from>
        <xdr:to>
          <xdr:col>5</xdr:col>
          <xdr:colOff>0</xdr:colOff>
          <xdr:row>313</xdr:row>
          <xdr:rowOff>0</xdr:rowOff>
        </xdr:to>
        <xdr:sp macro="" textlink="">
          <xdr:nvSpPr>
            <xdr:cNvPr id="4263" name="Check Box 1191" hidden="1">
              <a:extLst>
                <a:ext uri="{63B3BB69-23CF-44E3-9099-C40C66FF867C}">
                  <a14:compatExt spid="_x0000_s4263"/>
                </a:ext>
                <a:ext uri="{FF2B5EF4-FFF2-40B4-BE49-F238E27FC236}">
                  <a16:creationId xmlns:a16="http://schemas.microsoft.com/office/drawing/2014/main" id="{00000000-0008-0000-0600-0000A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302</xdr:row>
          <xdr:rowOff>0</xdr:rowOff>
        </xdr:from>
        <xdr:to>
          <xdr:col>5</xdr:col>
          <xdr:colOff>0</xdr:colOff>
          <xdr:row>303</xdr:row>
          <xdr:rowOff>0</xdr:rowOff>
        </xdr:to>
        <xdr:sp macro="" textlink="">
          <xdr:nvSpPr>
            <xdr:cNvPr id="4264" name="Check Box 1192" hidden="1">
              <a:extLst>
                <a:ext uri="{63B3BB69-23CF-44E3-9099-C40C66FF867C}">
                  <a14:compatExt spid="_x0000_s4264"/>
                </a:ext>
                <a:ext uri="{FF2B5EF4-FFF2-40B4-BE49-F238E27FC236}">
                  <a16:creationId xmlns:a16="http://schemas.microsoft.com/office/drawing/2014/main" id="{00000000-0008-0000-0600-0000A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302</xdr:row>
          <xdr:rowOff>0</xdr:rowOff>
        </xdr:from>
        <xdr:to>
          <xdr:col>5</xdr:col>
          <xdr:colOff>0</xdr:colOff>
          <xdr:row>303</xdr:row>
          <xdr:rowOff>0</xdr:rowOff>
        </xdr:to>
        <xdr:sp macro="" textlink="">
          <xdr:nvSpPr>
            <xdr:cNvPr id="4265" name="Check Box 1193" hidden="1">
              <a:extLst>
                <a:ext uri="{63B3BB69-23CF-44E3-9099-C40C66FF867C}">
                  <a14:compatExt spid="_x0000_s4265"/>
                </a:ext>
                <a:ext uri="{FF2B5EF4-FFF2-40B4-BE49-F238E27FC236}">
                  <a16:creationId xmlns:a16="http://schemas.microsoft.com/office/drawing/2014/main" id="{00000000-0008-0000-0600-0000A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302</xdr:row>
          <xdr:rowOff>0</xdr:rowOff>
        </xdr:from>
        <xdr:to>
          <xdr:col>12</xdr:col>
          <xdr:colOff>0</xdr:colOff>
          <xdr:row>303</xdr:row>
          <xdr:rowOff>0</xdr:rowOff>
        </xdr:to>
        <xdr:sp macro="" textlink="">
          <xdr:nvSpPr>
            <xdr:cNvPr id="4266" name="Check Box 1194" hidden="1">
              <a:extLst>
                <a:ext uri="{63B3BB69-23CF-44E3-9099-C40C66FF867C}">
                  <a14:compatExt spid="_x0000_s4266"/>
                </a:ext>
                <a:ext uri="{FF2B5EF4-FFF2-40B4-BE49-F238E27FC236}">
                  <a16:creationId xmlns:a16="http://schemas.microsoft.com/office/drawing/2014/main" id="{00000000-0008-0000-0600-0000A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303</xdr:row>
          <xdr:rowOff>0</xdr:rowOff>
        </xdr:from>
        <xdr:to>
          <xdr:col>5</xdr:col>
          <xdr:colOff>0</xdr:colOff>
          <xdr:row>304</xdr:row>
          <xdr:rowOff>0</xdr:rowOff>
        </xdr:to>
        <xdr:sp macro="" textlink="">
          <xdr:nvSpPr>
            <xdr:cNvPr id="4267" name="Check Box 1195" hidden="1">
              <a:extLst>
                <a:ext uri="{63B3BB69-23CF-44E3-9099-C40C66FF867C}">
                  <a14:compatExt spid="_x0000_s4267"/>
                </a:ext>
                <a:ext uri="{FF2B5EF4-FFF2-40B4-BE49-F238E27FC236}">
                  <a16:creationId xmlns:a16="http://schemas.microsoft.com/office/drawing/2014/main" id="{00000000-0008-0000-0600-0000A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304</xdr:row>
          <xdr:rowOff>0</xdr:rowOff>
        </xdr:from>
        <xdr:to>
          <xdr:col>5</xdr:col>
          <xdr:colOff>0</xdr:colOff>
          <xdr:row>305</xdr:row>
          <xdr:rowOff>0</xdr:rowOff>
        </xdr:to>
        <xdr:sp macro="" textlink="">
          <xdr:nvSpPr>
            <xdr:cNvPr id="4268" name="Check Box 1196" hidden="1">
              <a:extLst>
                <a:ext uri="{63B3BB69-23CF-44E3-9099-C40C66FF867C}">
                  <a14:compatExt spid="_x0000_s4268"/>
                </a:ext>
                <a:ext uri="{FF2B5EF4-FFF2-40B4-BE49-F238E27FC236}">
                  <a16:creationId xmlns:a16="http://schemas.microsoft.com/office/drawing/2014/main" id="{00000000-0008-0000-0600-0000A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304</xdr:row>
          <xdr:rowOff>0</xdr:rowOff>
        </xdr:from>
        <xdr:to>
          <xdr:col>5</xdr:col>
          <xdr:colOff>0</xdr:colOff>
          <xdr:row>305</xdr:row>
          <xdr:rowOff>0</xdr:rowOff>
        </xdr:to>
        <xdr:sp macro="" textlink="">
          <xdr:nvSpPr>
            <xdr:cNvPr id="4269" name="Check Box 1197" hidden="1">
              <a:extLst>
                <a:ext uri="{63B3BB69-23CF-44E3-9099-C40C66FF867C}">
                  <a14:compatExt spid="_x0000_s4269"/>
                </a:ext>
                <a:ext uri="{FF2B5EF4-FFF2-40B4-BE49-F238E27FC236}">
                  <a16:creationId xmlns:a16="http://schemas.microsoft.com/office/drawing/2014/main" id="{00000000-0008-0000-0600-0000A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304</xdr:row>
          <xdr:rowOff>0</xdr:rowOff>
        </xdr:from>
        <xdr:to>
          <xdr:col>5</xdr:col>
          <xdr:colOff>0</xdr:colOff>
          <xdr:row>305</xdr:row>
          <xdr:rowOff>0</xdr:rowOff>
        </xdr:to>
        <xdr:sp macro="" textlink="">
          <xdr:nvSpPr>
            <xdr:cNvPr id="4270" name="Check Box 1198" hidden="1">
              <a:extLst>
                <a:ext uri="{63B3BB69-23CF-44E3-9099-C40C66FF867C}">
                  <a14:compatExt spid="_x0000_s4270"/>
                </a:ext>
                <a:ext uri="{FF2B5EF4-FFF2-40B4-BE49-F238E27FC236}">
                  <a16:creationId xmlns:a16="http://schemas.microsoft.com/office/drawing/2014/main" id="{00000000-0008-0000-0600-0000A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304</xdr:row>
          <xdr:rowOff>0</xdr:rowOff>
        </xdr:from>
        <xdr:to>
          <xdr:col>9</xdr:col>
          <xdr:colOff>0</xdr:colOff>
          <xdr:row>305</xdr:row>
          <xdr:rowOff>0</xdr:rowOff>
        </xdr:to>
        <xdr:sp macro="" textlink="">
          <xdr:nvSpPr>
            <xdr:cNvPr id="4271" name="Check Box 1199" hidden="1">
              <a:extLst>
                <a:ext uri="{63B3BB69-23CF-44E3-9099-C40C66FF867C}">
                  <a14:compatExt spid="_x0000_s4271"/>
                </a:ext>
                <a:ext uri="{FF2B5EF4-FFF2-40B4-BE49-F238E27FC236}">
                  <a16:creationId xmlns:a16="http://schemas.microsoft.com/office/drawing/2014/main" id="{00000000-0008-0000-0600-0000A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304</xdr:row>
          <xdr:rowOff>0</xdr:rowOff>
        </xdr:from>
        <xdr:to>
          <xdr:col>15</xdr:col>
          <xdr:colOff>0</xdr:colOff>
          <xdr:row>305</xdr:row>
          <xdr:rowOff>0</xdr:rowOff>
        </xdr:to>
        <xdr:sp macro="" textlink="">
          <xdr:nvSpPr>
            <xdr:cNvPr id="4272" name="Check Box 1200" hidden="1">
              <a:extLst>
                <a:ext uri="{63B3BB69-23CF-44E3-9099-C40C66FF867C}">
                  <a14:compatExt spid="_x0000_s4272"/>
                </a:ext>
                <a:ext uri="{FF2B5EF4-FFF2-40B4-BE49-F238E27FC236}">
                  <a16:creationId xmlns:a16="http://schemas.microsoft.com/office/drawing/2014/main" id="{00000000-0008-0000-0600-0000B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304</xdr:row>
          <xdr:rowOff>0</xdr:rowOff>
        </xdr:from>
        <xdr:to>
          <xdr:col>15</xdr:col>
          <xdr:colOff>0</xdr:colOff>
          <xdr:row>305</xdr:row>
          <xdr:rowOff>0</xdr:rowOff>
        </xdr:to>
        <xdr:sp macro="" textlink="">
          <xdr:nvSpPr>
            <xdr:cNvPr id="4273" name="Check Box 1201" hidden="1">
              <a:extLst>
                <a:ext uri="{63B3BB69-23CF-44E3-9099-C40C66FF867C}">
                  <a14:compatExt spid="_x0000_s4273"/>
                </a:ext>
                <a:ext uri="{FF2B5EF4-FFF2-40B4-BE49-F238E27FC236}">
                  <a16:creationId xmlns:a16="http://schemas.microsoft.com/office/drawing/2014/main" id="{00000000-0008-0000-0600-0000B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304</xdr:row>
          <xdr:rowOff>0</xdr:rowOff>
        </xdr:from>
        <xdr:to>
          <xdr:col>15</xdr:col>
          <xdr:colOff>0</xdr:colOff>
          <xdr:row>305</xdr:row>
          <xdr:rowOff>0</xdr:rowOff>
        </xdr:to>
        <xdr:sp macro="" textlink="">
          <xdr:nvSpPr>
            <xdr:cNvPr id="4274" name="Check Box 1202" hidden="1">
              <a:extLst>
                <a:ext uri="{63B3BB69-23CF-44E3-9099-C40C66FF867C}">
                  <a14:compatExt spid="_x0000_s4274"/>
                </a:ext>
                <a:ext uri="{FF2B5EF4-FFF2-40B4-BE49-F238E27FC236}">
                  <a16:creationId xmlns:a16="http://schemas.microsoft.com/office/drawing/2014/main" id="{00000000-0008-0000-0600-0000B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305</xdr:row>
          <xdr:rowOff>0</xdr:rowOff>
        </xdr:from>
        <xdr:to>
          <xdr:col>5</xdr:col>
          <xdr:colOff>0</xdr:colOff>
          <xdr:row>306</xdr:row>
          <xdr:rowOff>0</xdr:rowOff>
        </xdr:to>
        <xdr:sp macro="" textlink="">
          <xdr:nvSpPr>
            <xdr:cNvPr id="4275" name="Check Box 1203" hidden="1">
              <a:extLst>
                <a:ext uri="{63B3BB69-23CF-44E3-9099-C40C66FF867C}">
                  <a14:compatExt spid="_x0000_s4275"/>
                </a:ext>
                <a:ext uri="{FF2B5EF4-FFF2-40B4-BE49-F238E27FC236}">
                  <a16:creationId xmlns:a16="http://schemas.microsoft.com/office/drawing/2014/main" id="{00000000-0008-0000-0600-0000B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305</xdr:row>
          <xdr:rowOff>0</xdr:rowOff>
        </xdr:from>
        <xdr:to>
          <xdr:col>5</xdr:col>
          <xdr:colOff>0</xdr:colOff>
          <xdr:row>306</xdr:row>
          <xdr:rowOff>0</xdr:rowOff>
        </xdr:to>
        <xdr:sp macro="" textlink="">
          <xdr:nvSpPr>
            <xdr:cNvPr id="4276" name="Check Box 1204" hidden="1">
              <a:extLst>
                <a:ext uri="{63B3BB69-23CF-44E3-9099-C40C66FF867C}">
                  <a14:compatExt spid="_x0000_s4276"/>
                </a:ext>
                <a:ext uri="{FF2B5EF4-FFF2-40B4-BE49-F238E27FC236}">
                  <a16:creationId xmlns:a16="http://schemas.microsoft.com/office/drawing/2014/main" id="{00000000-0008-0000-0600-0000B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306</xdr:row>
          <xdr:rowOff>0</xdr:rowOff>
        </xdr:from>
        <xdr:to>
          <xdr:col>5</xdr:col>
          <xdr:colOff>0</xdr:colOff>
          <xdr:row>307</xdr:row>
          <xdr:rowOff>0</xdr:rowOff>
        </xdr:to>
        <xdr:sp macro="" textlink="">
          <xdr:nvSpPr>
            <xdr:cNvPr id="4277" name="Check Box 1205" hidden="1">
              <a:extLst>
                <a:ext uri="{63B3BB69-23CF-44E3-9099-C40C66FF867C}">
                  <a14:compatExt spid="_x0000_s4277"/>
                </a:ext>
                <a:ext uri="{FF2B5EF4-FFF2-40B4-BE49-F238E27FC236}">
                  <a16:creationId xmlns:a16="http://schemas.microsoft.com/office/drawing/2014/main" id="{00000000-0008-0000-0600-0000B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306</xdr:row>
          <xdr:rowOff>0</xdr:rowOff>
        </xdr:from>
        <xdr:to>
          <xdr:col>5</xdr:col>
          <xdr:colOff>0</xdr:colOff>
          <xdr:row>307</xdr:row>
          <xdr:rowOff>0</xdr:rowOff>
        </xdr:to>
        <xdr:sp macro="" textlink="">
          <xdr:nvSpPr>
            <xdr:cNvPr id="4278" name="Check Box 1206" hidden="1">
              <a:extLst>
                <a:ext uri="{63B3BB69-23CF-44E3-9099-C40C66FF867C}">
                  <a14:compatExt spid="_x0000_s4278"/>
                </a:ext>
                <a:ext uri="{FF2B5EF4-FFF2-40B4-BE49-F238E27FC236}">
                  <a16:creationId xmlns:a16="http://schemas.microsoft.com/office/drawing/2014/main" id="{00000000-0008-0000-0600-0000B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306</xdr:row>
          <xdr:rowOff>0</xdr:rowOff>
        </xdr:from>
        <xdr:to>
          <xdr:col>13</xdr:col>
          <xdr:colOff>0</xdr:colOff>
          <xdr:row>307</xdr:row>
          <xdr:rowOff>0</xdr:rowOff>
        </xdr:to>
        <xdr:sp macro="" textlink="">
          <xdr:nvSpPr>
            <xdr:cNvPr id="4279" name="Check Box 1207" hidden="1">
              <a:extLst>
                <a:ext uri="{63B3BB69-23CF-44E3-9099-C40C66FF867C}">
                  <a14:compatExt spid="_x0000_s4279"/>
                </a:ext>
                <a:ext uri="{FF2B5EF4-FFF2-40B4-BE49-F238E27FC236}">
                  <a16:creationId xmlns:a16="http://schemas.microsoft.com/office/drawing/2014/main" id="{00000000-0008-0000-0600-0000B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306</xdr:row>
          <xdr:rowOff>0</xdr:rowOff>
        </xdr:from>
        <xdr:to>
          <xdr:col>13</xdr:col>
          <xdr:colOff>0</xdr:colOff>
          <xdr:row>307</xdr:row>
          <xdr:rowOff>0</xdr:rowOff>
        </xdr:to>
        <xdr:sp macro="" textlink="">
          <xdr:nvSpPr>
            <xdr:cNvPr id="4280" name="Check Box 1208" hidden="1">
              <a:extLst>
                <a:ext uri="{63B3BB69-23CF-44E3-9099-C40C66FF867C}">
                  <a14:compatExt spid="_x0000_s4280"/>
                </a:ext>
                <a:ext uri="{FF2B5EF4-FFF2-40B4-BE49-F238E27FC236}">
                  <a16:creationId xmlns:a16="http://schemas.microsoft.com/office/drawing/2014/main" id="{00000000-0008-0000-0600-0000B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307</xdr:row>
          <xdr:rowOff>0</xdr:rowOff>
        </xdr:from>
        <xdr:to>
          <xdr:col>14</xdr:col>
          <xdr:colOff>0</xdr:colOff>
          <xdr:row>308</xdr:row>
          <xdr:rowOff>0</xdr:rowOff>
        </xdr:to>
        <xdr:sp macro="" textlink="">
          <xdr:nvSpPr>
            <xdr:cNvPr id="4281" name="Check Box 1209" hidden="1">
              <a:extLst>
                <a:ext uri="{63B3BB69-23CF-44E3-9099-C40C66FF867C}">
                  <a14:compatExt spid="_x0000_s4281"/>
                </a:ext>
                <a:ext uri="{FF2B5EF4-FFF2-40B4-BE49-F238E27FC236}">
                  <a16:creationId xmlns:a16="http://schemas.microsoft.com/office/drawing/2014/main" id="{00000000-0008-0000-0600-0000B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307</xdr:row>
          <xdr:rowOff>0</xdr:rowOff>
        </xdr:from>
        <xdr:to>
          <xdr:col>14</xdr:col>
          <xdr:colOff>0</xdr:colOff>
          <xdr:row>308</xdr:row>
          <xdr:rowOff>0</xdr:rowOff>
        </xdr:to>
        <xdr:sp macro="" textlink="">
          <xdr:nvSpPr>
            <xdr:cNvPr id="4282" name="Check Box 1210" hidden="1">
              <a:extLst>
                <a:ext uri="{63B3BB69-23CF-44E3-9099-C40C66FF867C}">
                  <a14:compatExt spid="_x0000_s4282"/>
                </a:ext>
                <a:ext uri="{FF2B5EF4-FFF2-40B4-BE49-F238E27FC236}">
                  <a16:creationId xmlns:a16="http://schemas.microsoft.com/office/drawing/2014/main" id="{00000000-0008-0000-0600-0000B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307</xdr:row>
          <xdr:rowOff>0</xdr:rowOff>
        </xdr:from>
        <xdr:to>
          <xdr:col>14</xdr:col>
          <xdr:colOff>0</xdr:colOff>
          <xdr:row>308</xdr:row>
          <xdr:rowOff>0</xdr:rowOff>
        </xdr:to>
        <xdr:sp macro="" textlink="">
          <xdr:nvSpPr>
            <xdr:cNvPr id="4283" name="Check Box 1211" hidden="1">
              <a:extLst>
                <a:ext uri="{63B3BB69-23CF-44E3-9099-C40C66FF867C}">
                  <a14:compatExt spid="_x0000_s4283"/>
                </a:ext>
                <a:ext uri="{FF2B5EF4-FFF2-40B4-BE49-F238E27FC236}">
                  <a16:creationId xmlns:a16="http://schemas.microsoft.com/office/drawing/2014/main" id="{00000000-0008-0000-0600-0000B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316</xdr:row>
          <xdr:rowOff>95250</xdr:rowOff>
        </xdr:from>
        <xdr:to>
          <xdr:col>23</xdr:col>
          <xdr:colOff>257175</xdr:colOff>
          <xdr:row>317</xdr:row>
          <xdr:rowOff>123825</xdr:rowOff>
        </xdr:to>
        <xdr:sp macro="" textlink="">
          <xdr:nvSpPr>
            <xdr:cNvPr id="4297" name="Check Box 1225" hidden="1">
              <a:extLst>
                <a:ext uri="{63B3BB69-23CF-44E3-9099-C40C66FF867C}">
                  <a14:compatExt spid="_x0000_s4297"/>
                </a:ext>
                <a:ext uri="{FF2B5EF4-FFF2-40B4-BE49-F238E27FC236}">
                  <a16:creationId xmlns:a16="http://schemas.microsoft.com/office/drawing/2014/main" id="{00000000-0008-0000-0600-0000C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316</xdr:row>
          <xdr:rowOff>95250</xdr:rowOff>
        </xdr:from>
        <xdr:to>
          <xdr:col>24</xdr:col>
          <xdr:colOff>257175</xdr:colOff>
          <xdr:row>317</xdr:row>
          <xdr:rowOff>123825</xdr:rowOff>
        </xdr:to>
        <xdr:sp macro="" textlink="">
          <xdr:nvSpPr>
            <xdr:cNvPr id="4298" name="Check Box 1226" hidden="1">
              <a:extLst>
                <a:ext uri="{63B3BB69-23CF-44E3-9099-C40C66FF867C}">
                  <a14:compatExt spid="_x0000_s4298"/>
                </a:ext>
                <a:ext uri="{FF2B5EF4-FFF2-40B4-BE49-F238E27FC236}">
                  <a16:creationId xmlns:a16="http://schemas.microsoft.com/office/drawing/2014/main" id="{00000000-0008-0000-0600-0000C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316</xdr:row>
          <xdr:rowOff>95250</xdr:rowOff>
        </xdr:from>
        <xdr:to>
          <xdr:col>25</xdr:col>
          <xdr:colOff>257175</xdr:colOff>
          <xdr:row>317</xdr:row>
          <xdr:rowOff>123825</xdr:rowOff>
        </xdr:to>
        <xdr:sp macro="" textlink="">
          <xdr:nvSpPr>
            <xdr:cNvPr id="4299" name="Check Box 1227" hidden="1">
              <a:extLst>
                <a:ext uri="{63B3BB69-23CF-44E3-9099-C40C66FF867C}">
                  <a14:compatExt spid="_x0000_s4299"/>
                </a:ext>
                <a:ext uri="{FF2B5EF4-FFF2-40B4-BE49-F238E27FC236}">
                  <a16:creationId xmlns:a16="http://schemas.microsoft.com/office/drawing/2014/main" id="{00000000-0008-0000-0600-0000C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325</xdr:row>
          <xdr:rowOff>190500</xdr:rowOff>
        </xdr:from>
        <xdr:to>
          <xdr:col>23</xdr:col>
          <xdr:colOff>257175</xdr:colOff>
          <xdr:row>327</xdr:row>
          <xdr:rowOff>19050</xdr:rowOff>
        </xdr:to>
        <xdr:sp macro="" textlink="">
          <xdr:nvSpPr>
            <xdr:cNvPr id="4300" name="Check Box 1228" hidden="1">
              <a:extLst>
                <a:ext uri="{63B3BB69-23CF-44E3-9099-C40C66FF867C}">
                  <a14:compatExt spid="_x0000_s4300"/>
                </a:ext>
                <a:ext uri="{FF2B5EF4-FFF2-40B4-BE49-F238E27FC236}">
                  <a16:creationId xmlns:a16="http://schemas.microsoft.com/office/drawing/2014/main" id="{00000000-0008-0000-0600-0000C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325</xdr:row>
          <xdr:rowOff>190500</xdr:rowOff>
        </xdr:from>
        <xdr:to>
          <xdr:col>24</xdr:col>
          <xdr:colOff>257175</xdr:colOff>
          <xdr:row>327</xdr:row>
          <xdr:rowOff>19050</xdr:rowOff>
        </xdr:to>
        <xdr:sp macro="" textlink="">
          <xdr:nvSpPr>
            <xdr:cNvPr id="4301" name="Check Box 1229" hidden="1">
              <a:extLst>
                <a:ext uri="{63B3BB69-23CF-44E3-9099-C40C66FF867C}">
                  <a14:compatExt spid="_x0000_s4301"/>
                </a:ext>
                <a:ext uri="{FF2B5EF4-FFF2-40B4-BE49-F238E27FC236}">
                  <a16:creationId xmlns:a16="http://schemas.microsoft.com/office/drawing/2014/main" id="{00000000-0008-0000-0600-0000C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325</xdr:row>
          <xdr:rowOff>190500</xdr:rowOff>
        </xdr:from>
        <xdr:to>
          <xdr:col>25</xdr:col>
          <xdr:colOff>257175</xdr:colOff>
          <xdr:row>327</xdr:row>
          <xdr:rowOff>19050</xdr:rowOff>
        </xdr:to>
        <xdr:sp macro="" textlink="">
          <xdr:nvSpPr>
            <xdr:cNvPr id="4302" name="Check Box 1230" hidden="1">
              <a:extLst>
                <a:ext uri="{63B3BB69-23CF-44E3-9099-C40C66FF867C}">
                  <a14:compatExt spid="_x0000_s4302"/>
                </a:ext>
                <a:ext uri="{FF2B5EF4-FFF2-40B4-BE49-F238E27FC236}">
                  <a16:creationId xmlns:a16="http://schemas.microsoft.com/office/drawing/2014/main" id="{00000000-0008-0000-0600-0000C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328</xdr:row>
          <xdr:rowOff>85725</xdr:rowOff>
        </xdr:from>
        <xdr:to>
          <xdr:col>23</xdr:col>
          <xdr:colOff>257175</xdr:colOff>
          <xdr:row>329</xdr:row>
          <xdr:rowOff>123825</xdr:rowOff>
        </xdr:to>
        <xdr:sp macro="" textlink="">
          <xdr:nvSpPr>
            <xdr:cNvPr id="4303" name="Check Box 1231" hidden="1">
              <a:extLst>
                <a:ext uri="{63B3BB69-23CF-44E3-9099-C40C66FF867C}">
                  <a14:compatExt spid="_x0000_s4303"/>
                </a:ext>
                <a:ext uri="{FF2B5EF4-FFF2-40B4-BE49-F238E27FC236}">
                  <a16:creationId xmlns:a16="http://schemas.microsoft.com/office/drawing/2014/main" id="{00000000-0008-0000-0600-0000C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328</xdr:row>
          <xdr:rowOff>85725</xdr:rowOff>
        </xdr:from>
        <xdr:to>
          <xdr:col>24</xdr:col>
          <xdr:colOff>257175</xdr:colOff>
          <xdr:row>329</xdr:row>
          <xdr:rowOff>123825</xdr:rowOff>
        </xdr:to>
        <xdr:sp macro="" textlink="">
          <xdr:nvSpPr>
            <xdr:cNvPr id="4304" name="Check Box 1232" hidden="1">
              <a:extLst>
                <a:ext uri="{63B3BB69-23CF-44E3-9099-C40C66FF867C}">
                  <a14:compatExt spid="_x0000_s4304"/>
                </a:ext>
                <a:ext uri="{FF2B5EF4-FFF2-40B4-BE49-F238E27FC236}">
                  <a16:creationId xmlns:a16="http://schemas.microsoft.com/office/drawing/2014/main" id="{00000000-0008-0000-0600-0000D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328</xdr:row>
          <xdr:rowOff>85725</xdr:rowOff>
        </xdr:from>
        <xdr:to>
          <xdr:col>25</xdr:col>
          <xdr:colOff>257175</xdr:colOff>
          <xdr:row>329</xdr:row>
          <xdr:rowOff>123825</xdr:rowOff>
        </xdr:to>
        <xdr:sp macro="" textlink="">
          <xdr:nvSpPr>
            <xdr:cNvPr id="4305" name="Check Box 1233" hidden="1">
              <a:extLst>
                <a:ext uri="{63B3BB69-23CF-44E3-9099-C40C66FF867C}">
                  <a14:compatExt spid="_x0000_s4305"/>
                </a:ext>
                <a:ext uri="{FF2B5EF4-FFF2-40B4-BE49-F238E27FC236}">
                  <a16:creationId xmlns:a16="http://schemas.microsoft.com/office/drawing/2014/main" id="{00000000-0008-0000-0600-0000D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331</xdr:row>
          <xdr:rowOff>85725</xdr:rowOff>
        </xdr:from>
        <xdr:to>
          <xdr:col>23</xdr:col>
          <xdr:colOff>257175</xdr:colOff>
          <xdr:row>332</xdr:row>
          <xdr:rowOff>114300</xdr:rowOff>
        </xdr:to>
        <xdr:sp macro="" textlink="">
          <xdr:nvSpPr>
            <xdr:cNvPr id="4306" name="Check Box 1234" hidden="1">
              <a:extLst>
                <a:ext uri="{63B3BB69-23CF-44E3-9099-C40C66FF867C}">
                  <a14:compatExt spid="_x0000_s4306"/>
                </a:ext>
                <a:ext uri="{FF2B5EF4-FFF2-40B4-BE49-F238E27FC236}">
                  <a16:creationId xmlns:a16="http://schemas.microsoft.com/office/drawing/2014/main" id="{00000000-0008-0000-0600-0000D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331</xdr:row>
          <xdr:rowOff>76200</xdr:rowOff>
        </xdr:from>
        <xdr:to>
          <xdr:col>24</xdr:col>
          <xdr:colOff>257175</xdr:colOff>
          <xdr:row>332</xdr:row>
          <xdr:rowOff>104775</xdr:rowOff>
        </xdr:to>
        <xdr:sp macro="" textlink="">
          <xdr:nvSpPr>
            <xdr:cNvPr id="4307" name="Check Box 1235" hidden="1">
              <a:extLst>
                <a:ext uri="{63B3BB69-23CF-44E3-9099-C40C66FF867C}">
                  <a14:compatExt spid="_x0000_s4307"/>
                </a:ext>
                <a:ext uri="{FF2B5EF4-FFF2-40B4-BE49-F238E27FC236}">
                  <a16:creationId xmlns:a16="http://schemas.microsoft.com/office/drawing/2014/main" id="{00000000-0008-0000-0600-0000D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331</xdr:row>
          <xdr:rowOff>66675</xdr:rowOff>
        </xdr:from>
        <xdr:to>
          <xdr:col>25</xdr:col>
          <xdr:colOff>257175</xdr:colOff>
          <xdr:row>332</xdr:row>
          <xdr:rowOff>95250</xdr:rowOff>
        </xdr:to>
        <xdr:sp macro="" textlink="">
          <xdr:nvSpPr>
            <xdr:cNvPr id="4308" name="Check Box 1236" hidden="1">
              <a:extLst>
                <a:ext uri="{63B3BB69-23CF-44E3-9099-C40C66FF867C}">
                  <a14:compatExt spid="_x0000_s4308"/>
                </a:ext>
                <a:ext uri="{FF2B5EF4-FFF2-40B4-BE49-F238E27FC236}">
                  <a16:creationId xmlns:a16="http://schemas.microsoft.com/office/drawing/2014/main" id="{00000000-0008-0000-0600-0000D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335</xdr:row>
          <xdr:rowOff>190500</xdr:rowOff>
        </xdr:from>
        <xdr:to>
          <xdr:col>23</xdr:col>
          <xdr:colOff>257175</xdr:colOff>
          <xdr:row>337</xdr:row>
          <xdr:rowOff>19050</xdr:rowOff>
        </xdr:to>
        <xdr:sp macro="" textlink="">
          <xdr:nvSpPr>
            <xdr:cNvPr id="4309" name="Check Box 1237" hidden="1">
              <a:extLst>
                <a:ext uri="{63B3BB69-23CF-44E3-9099-C40C66FF867C}">
                  <a14:compatExt spid="_x0000_s4309"/>
                </a:ext>
                <a:ext uri="{FF2B5EF4-FFF2-40B4-BE49-F238E27FC236}">
                  <a16:creationId xmlns:a16="http://schemas.microsoft.com/office/drawing/2014/main" id="{00000000-0008-0000-0600-0000D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335</xdr:row>
          <xdr:rowOff>190500</xdr:rowOff>
        </xdr:from>
        <xdr:to>
          <xdr:col>24</xdr:col>
          <xdr:colOff>257175</xdr:colOff>
          <xdr:row>337</xdr:row>
          <xdr:rowOff>19050</xdr:rowOff>
        </xdr:to>
        <xdr:sp macro="" textlink="">
          <xdr:nvSpPr>
            <xdr:cNvPr id="4310" name="Check Box 1238" hidden="1">
              <a:extLst>
                <a:ext uri="{63B3BB69-23CF-44E3-9099-C40C66FF867C}">
                  <a14:compatExt spid="_x0000_s4310"/>
                </a:ext>
                <a:ext uri="{FF2B5EF4-FFF2-40B4-BE49-F238E27FC236}">
                  <a16:creationId xmlns:a16="http://schemas.microsoft.com/office/drawing/2014/main" id="{00000000-0008-0000-0600-0000D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335</xdr:row>
          <xdr:rowOff>190500</xdr:rowOff>
        </xdr:from>
        <xdr:to>
          <xdr:col>25</xdr:col>
          <xdr:colOff>257175</xdr:colOff>
          <xdr:row>337</xdr:row>
          <xdr:rowOff>19050</xdr:rowOff>
        </xdr:to>
        <xdr:sp macro="" textlink="">
          <xdr:nvSpPr>
            <xdr:cNvPr id="4311" name="Check Box 1239" hidden="1">
              <a:extLst>
                <a:ext uri="{63B3BB69-23CF-44E3-9099-C40C66FF867C}">
                  <a14:compatExt spid="_x0000_s4311"/>
                </a:ext>
                <a:ext uri="{FF2B5EF4-FFF2-40B4-BE49-F238E27FC236}">
                  <a16:creationId xmlns:a16="http://schemas.microsoft.com/office/drawing/2014/main" id="{00000000-0008-0000-0600-0000D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393</xdr:row>
          <xdr:rowOff>95250</xdr:rowOff>
        </xdr:from>
        <xdr:to>
          <xdr:col>23</xdr:col>
          <xdr:colOff>257175</xdr:colOff>
          <xdr:row>394</xdr:row>
          <xdr:rowOff>133350</xdr:rowOff>
        </xdr:to>
        <xdr:sp macro="" textlink="">
          <xdr:nvSpPr>
            <xdr:cNvPr id="4312" name="Check Box 1240" hidden="1">
              <a:extLst>
                <a:ext uri="{63B3BB69-23CF-44E3-9099-C40C66FF867C}">
                  <a14:compatExt spid="_x0000_s4312"/>
                </a:ext>
                <a:ext uri="{FF2B5EF4-FFF2-40B4-BE49-F238E27FC236}">
                  <a16:creationId xmlns:a16="http://schemas.microsoft.com/office/drawing/2014/main" id="{00000000-0008-0000-0600-0000D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393</xdr:row>
          <xdr:rowOff>95250</xdr:rowOff>
        </xdr:from>
        <xdr:to>
          <xdr:col>24</xdr:col>
          <xdr:colOff>257175</xdr:colOff>
          <xdr:row>394</xdr:row>
          <xdr:rowOff>133350</xdr:rowOff>
        </xdr:to>
        <xdr:sp macro="" textlink="">
          <xdr:nvSpPr>
            <xdr:cNvPr id="4313" name="Check Box 1241" hidden="1">
              <a:extLst>
                <a:ext uri="{63B3BB69-23CF-44E3-9099-C40C66FF867C}">
                  <a14:compatExt spid="_x0000_s4313"/>
                </a:ext>
                <a:ext uri="{FF2B5EF4-FFF2-40B4-BE49-F238E27FC236}">
                  <a16:creationId xmlns:a16="http://schemas.microsoft.com/office/drawing/2014/main" id="{00000000-0008-0000-0600-0000D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393</xdr:row>
          <xdr:rowOff>95250</xdr:rowOff>
        </xdr:from>
        <xdr:to>
          <xdr:col>25</xdr:col>
          <xdr:colOff>257175</xdr:colOff>
          <xdr:row>394</xdr:row>
          <xdr:rowOff>133350</xdr:rowOff>
        </xdr:to>
        <xdr:sp macro="" textlink="">
          <xdr:nvSpPr>
            <xdr:cNvPr id="4314" name="Check Box 1242" hidden="1">
              <a:extLst>
                <a:ext uri="{63B3BB69-23CF-44E3-9099-C40C66FF867C}">
                  <a14:compatExt spid="_x0000_s4314"/>
                </a:ext>
                <a:ext uri="{FF2B5EF4-FFF2-40B4-BE49-F238E27FC236}">
                  <a16:creationId xmlns:a16="http://schemas.microsoft.com/office/drawing/2014/main" id="{00000000-0008-0000-0600-0000D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581</xdr:row>
          <xdr:rowOff>200025</xdr:rowOff>
        </xdr:from>
        <xdr:to>
          <xdr:col>24</xdr:col>
          <xdr:colOff>266700</xdr:colOff>
          <xdr:row>583</xdr:row>
          <xdr:rowOff>28575</xdr:rowOff>
        </xdr:to>
        <xdr:sp macro="" textlink="">
          <xdr:nvSpPr>
            <xdr:cNvPr id="4316" name="Check Box 1244" hidden="1">
              <a:extLst>
                <a:ext uri="{63B3BB69-23CF-44E3-9099-C40C66FF867C}">
                  <a14:compatExt spid="_x0000_s4316"/>
                </a:ext>
                <a:ext uri="{FF2B5EF4-FFF2-40B4-BE49-F238E27FC236}">
                  <a16:creationId xmlns:a16="http://schemas.microsoft.com/office/drawing/2014/main" id="{00000000-0008-0000-0600-0000D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559</xdr:row>
          <xdr:rowOff>200025</xdr:rowOff>
        </xdr:from>
        <xdr:to>
          <xdr:col>23</xdr:col>
          <xdr:colOff>257175</xdr:colOff>
          <xdr:row>561</xdr:row>
          <xdr:rowOff>28575</xdr:rowOff>
        </xdr:to>
        <xdr:sp macro="" textlink="">
          <xdr:nvSpPr>
            <xdr:cNvPr id="4323" name="Check Box 1251" hidden="1">
              <a:extLst>
                <a:ext uri="{63B3BB69-23CF-44E3-9099-C40C66FF867C}">
                  <a14:compatExt spid="_x0000_s4323"/>
                </a:ext>
                <a:ext uri="{FF2B5EF4-FFF2-40B4-BE49-F238E27FC236}">
                  <a16:creationId xmlns:a16="http://schemas.microsoft.com/office/drawing/2014/main" id="{00000000-0008-0000-0600-0000E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559</xdr:row>
          <xdr:rowOff>200025</xdr:rowOff>
        </xdr:from>
        <xdr:to>
          <xdr:col>24</xdr:col>
          <xdr:colOff>257175</xdr:colOff>
          <xdr:row>561</xdr:row>
          <xdr:rowOff>28575</xdr:rowOff>
        </xdr:to>
        <xdr:sp macro="" textlink="">
          <xdr:nvSpPr>
            <xdr:cNvPr id="4324" name="Check Box 1252" hidden="1">
              <a:extLst>
                <a:ext uri="{63B3BB69-23CF-44E3-9099-C40C66FF867C}">
                  <a14:compatExt spid="_x0000_s4324"/>
                </a:ext>
                <a:ext uri="{FF2B5EF4-FFF2-40B4-BE49-F238E27FC236}">
                  <a16:creationId xmlns:a16="http://schemas.microsoft.com/office/drawing/2014/main" id="{00000000-0008-0000-0600-0000E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559</xdr:row>
          <xdr:rowOff>200025</xdr:rowOff>
        </xdr:from>
        <xdr:to>
          <xdr:col>25</xdr:col>
          <xdr:colOff>257175</xdr:colOff>
          <xdr:row>561</xdr:row>
          <xdr:rowOff>28575</xdr:rowOff>
        </xdr:to>
        <xdr:sp macro="" textlink="">
          <xdr:nvSpPr>
            <xdr:cNvPr id="4325" name="Check Box 1253" hidden="1">
              <a:extLst>
                <a:ext uri="{63B3BB69-23CF-44E3-9099-C40C66FF867C}">
                  <a14:compatExt spid="_x0000_s4325"/>
                </a:ext>
                <a:ext uri="{FF2B5EF4-FFF2-40B4-BE49-F238E27FC236}">
                  <a16:creationId xmlns:a16="http://schemas.microsoft.com/office/drawing/2014/main" id="{00000000-0008-0000-0600-0000E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581</xdr:row>
          <xdr:rowOff>209550</xdr:rowOff>
        </xdr:from>
        <xdr:to>
          <xdr:col>25</xdr:col>
          <xdr:colOff>247650</xdr:colOff>
          <xdr:row>583</xdr:row>
          <xdr:rowOff>28575</xdr:rowOff>
        </xdr:to>
        <xdr:sp macro="" textlink="">
          <xdr:nvSpPr>
            <xdr:cNvPr id="4326" name="Check Box 1254" hidden="1">
              <a:extLst>
                <a:ext uri="{63B3BB69-23CF-44E3-9099-C40C66FF867C}">
                  <a14:compatExt spid="_x0000_s4326"/>
                </a:ext>
                <a:ext uri="{FF2B5EF4-FFF2-40B4-BE49-F238E27FC236}">
                  <a16:creationId xmlns:a16="http://schemas.microsoft.com/office/drawing/2014/main" id="{00000000-0008-0000-0600-0000E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587</xdr:row>
          <xdr:rowOff>133350</xdr:rowOff>
        </xdr:from>
        <xdr:to>
          <xdr:col>23</xdr:col>
          <xdr:colOff>257175</xdr:colOff>
          <xdr:row>588</xdr:row>
          <xdr:rowOff>171450</xdr:rowOff>
        </xdr:to>
        <xdr:sp macro="" textlink="">
          <xdr:nvSpPr>
            <xdr:cNvPr id="4333" name="Check Box 1261" hidden="1">
              <a:extLst>
                <a:ext uri="{63B3BB69-23CF-44E3-9099-C40C66FF867C}">
                  <a14:compatExt spid="_x0000_s4333"/>
                </a:ext>
                <a:ext uri="{FF2B5EF4-FFF2-40B4-BE49-F238E27FC236}">
                  <a16:creationId xmlns:a16="http://schemas.microsoft.com/office/drawing/2014/main" id="{00000000-0008-0000-0600-0000E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587</xdr:row>
          <xdr:rowOff>133350</xdr:rowOff>
        </xdr:from>
        <xdr:to>
          <xdr:col>24</xdr:col>
          <xdr:colOff>257175</xdr:colOff>
          <xdr:row>588</xdr:row>
          <xdr:rowOff>171450</xdr:rowOff>
        </xdr:to>
        <xdr:sp macro="" textlink="">
          <xdr:nvSpPr>
            <xdr:cNvPr id="4334" name="Check Box 1262" hidden="1">
              <a:extLst>
                <a:ext uri="{63B3BB69-23CF-44E3-9099-C40C66FF867C}">
                  <a14:compatExt spid="_x0000_s4334"/>
                </a:ext>
                <a:ext uri="{FF2B5EF4-FFF2-40B4-BE49-F238E27FC236}">
                  <a16:creationId xmlns:a16="http://schemas.microsoft.com/office/drawing/2014/main" id="{00000000-0008-0000-0600-0000E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591</xdr:row>
          <xdr:rowOff>76200</xdr:rowOff>
        </xdr:from>
        <xdr:to>
          <xdr:col>23</xdr:col>
          <xdr:colOff>257175</xdr:colOff>
          <xdr:row>592</xdr:row>
          <xdr:rowOff>104775</xdr:rowOff>
        </xdr:to>
        <xdr:sp macro="" textlink="">
          <xdr:nvSpPr>
            <xdr:cNvPr id="4335" name="Check Box 1263" hidden="1">
              <a:extLst>
                <a:ext uri="{63B3BB69-23CF-44E3-9099-C40C66FF867C}">
                  <a14:compatExt spid="_x0000_s4335"/>
                </a:ext>
                <a:ext uri="{FF2B5EF4-FFF2-40B4-BE49-F238E27FC236}">
                  <a16:creationId xmlns:a16="http://schemas.microsoft.com/office/drawing/2014/main" id="{00000000-0008-0000-0600-0000E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591</xdr:row>
          <xdr:rowOff>76200</xdr:rowOff>
        </xdr:from>
        <xdr:to>
          <xdr:col>24</xdr:col>
          <xdr:colOff>257175</xdr:colOff>
          <xdr:row>592</xdr:row>
          <xdr:rowOff>104775</xdr:rowOff>
        </xdr:to>
        <xdr:sp macro="" textlink="">
          <xdr:nvSpPr>
            <xdr:cNvPr id="4336" name="Check Box 1264" hidden="1">
              <a:extLst>
                <a:ext uri="{63B3BB69-23CF-44E3-9099-C40C66FF867C}">
                  <a14:compatExt spid="_x0000_s4336"/>
                </a:ext>
                <a:ext uri="{FF2B5EF4-FFF2-40B4-BE49-F238E27FC236}">
                  <a16:creationId xmlns:a16="http://schemas.microsoft.com/office/drawing/2014/main" id="{00000000-0008-0000-0600-0000F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587</xdr:row>
          <xdr:rowOff>133350</xdr:rowOff>
        </xdr:from>
        <xdr:to>
          <xdr:col>25</xdr:col>
          <xdr:colOff>257175</xdr:colOff>
          <xdr:row>588</xdr:row>
          <xdr:rowOff>171450</xdr:rowOff>
        </xdr:to>
        <xdr:sp macro="" textlink="">
          <xdr:nvSpPr>
            <xdr:cNvPr id="4337" name="Check Box 1265" hidden="1">
              <a:extLst>
                <a:ext uri="{63B3BB69-23CF-44E3-9099-C40C66FF867C}">
                  <a14:compatExt spid="_x0000_s4337"/>
                </a:ext>
                <a:ext uri="{FF2B5EF4-FFF2-40B4-BE49-F238E27FC236}">
                  <a16:creationId xmlns:a16="http://schemas.microsoft.com/office/drawing/2014/main" id="{00000000-0008-0000-0600-0000F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591</xdr:row>
          <xdr:rowOff>76200</xdr:rowOff>
        </xdr:from>
        <xdr:to>
          <xdr:col>25</xdr:col>
          <xdr:colOff>257175</xdr:colOff>
          <xdr:row>592</xdr:row>
          <xdr:rowOff>104775</xdr:rowOff>
        </xdr:to>
        <xdr:sp macro="" textlink="">
          <xdr:nvSpPr>
            <xdr:cNvPr id="4338" name="Check Box 1266" hidden="1">
              <a:extLst>
                <a:ext uri="{63B3BB69-23CF-44E3-9099-C40C66FF867C}">
                  <a14:compatExt spid="_x0000_s4338"/>
                </a:ext>
                <a:ext uri="{FF2B5EF4-FFF2-40B4-BE49-F238E27FC236}">
                  <a16:creationId xmlns:a16="http://schemas.microsoft.com/office/drawing/2014/main" id="{00000000-0008-0000-0600-0000F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594</xdr:row>
          <xdr:rowOff>95250</xdr:rowOff>
        </xdr:from>
        <xdr:to>
          <xdr:col>23</xdr:col>
          <xdr:colOff>257175</xdr:colOff>
          <xdr:row>595</xdr:row>
          <xdr:rowOff>123825</xdr:rowOff>
        </xdr:to>
        <xdr:sp macro="" textlink="">
          <xdr:nvSpPr>
            <xdr:cNvPr id="4339" name="Check Box 1267" hidden="1">
              <a:extLst>
                <a:ext uri="{63B3BB69-23CF-44E3-9099-C40C66FF867C}">
                  <a14:compatExt spid="_x0000_s4339"/>
                </a:ext>
                <a:ext uri="{FF2B5EF4-FFF2-40B4-BE49-F238E27FC236}">
                  <a16:creationId xmlns:a16="http://schemas.microsoft.com/office/drawing/2014/main" id="{00000000-0008-0000-0600-0000F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594</xdr:row>
          <xdr:rowOff>95250</xdr:rowOff>
        </xdr:from>
        <xdr:to>
          <xdr:col>24</xdr:col>
          <xdr:colOff>257175</xdr:colOff>
          <xdr:row>595</xdr:row>
          <xdr:rowOff>123825</xdr:rowOff>
        </xdr:to>
        <xdr:sp macro="" textlink="">
          <xdr:nvSpPr>
            <xdr:cNvPr id="4340" name="Check Box 1268" hidden="1">
              <a:extLst>
                <a:ext uri="{63B3BB69-23CF-44E3-9099-C40C66FF867C}">
                  <a14:compatExt spid="_x0000_s4340"/>
                </a:ext>
                <a:ext uri="{FF2B5EF4-FFF2-40B4-BE49-F238E27FC236}">
                  <a16:creationId xmlns:a16="http://schemas.microsoft.com/office/drawing/2014/main" id="{00000000-0008-0000-0600-0000F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594</xdr:row>
          <xdr:rowOff>95250</xdr:rowOff>
        </xdr:from>
        <xdr:to>
          <xdr:col>25</xdr:col>
          <xdr:colOff>257175</xdr:colOff>
          <xdr:row>595</xdr:row>
          <xdr:rowOff>123825</xdr:rowOff>
        </xdr:to>
        <xdr:sp macro="" textlink="">
          <xdr:nvSpPr>
            <xdr:cNvPr id="4341" name="Check Box 1269" hidden="1">
              <a:extLst>
                <a:ext uri="{63B3BB69-23CF-44E3-9099-C40C66FF867C}">
                  <a14:compatExt spid="_x0000_s4341"/>
                </a:ext>
                <a:ext uri="{FF2B5EF4-FFF2-40B4-BE49-F238E27FC236}">
                  <a16:creationId xmlns:a16="http://schemas.microsoft.com/office/drawing/2014/main" id="{00000000-0008-0000-0600-0000F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625</xdr:row>
          <xdr:rowOff>95250</xdr:rowOff>
        </xdr:from>
        <xdr:to>
          <xdr:col>23</xdr:col>
          <xdr:colOff>257175</xdr:colOff>
          <xdr:row>626</xdr:row>
          <xdr:rowOff>123825</xdr:rowOff>
        </xdr:to>
        <xdr:sp macro="" textlink="">
          <xdr:nvSpPr>
            <xdr:cNvPr id="4342" name="Check Box 1270" hidden="1">
              <a:extLst>
                <a:ext uri="{63B3BB69-23CF-44E3-9099-C40C66FF867C}">
                  <a14:compatExt spid="_x0000_s4342"/>
                </a:ext>
                <a:ext uri="{FF2B5EF4-FFF2-40B4-BE49-F238E27FC236}">
                  <a16:creationId xmlns:a16="http://schemas.microsoft.com/office/drawing/2014/main" id="{00000000-0008-0000-0600-0000F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625</xdr:row>
          <xdr:rowOff>95250</xdr:rowOff>
        </xdr:from>
        <xdr:to>
          <xdr:col>24</xdr:col>
          <xdr:colOff>257175</xdr:colOff>
          <xdr:row>626</xdr:row>
          <xdr:rowOff>123825</xdr:rowOff>
        </xdr:to>
        <xdr:sp macro="" textlink="">
          <xdr:nvSpPr>
            <xdr:cNvPr id="4343" name="Check Box 1271" hidden="1">
              <a:extLst>
                <a:ext uri="{63B3BB69-23CF-44E3-9099-C40C66FF867C}">
                  <a14:compatExt spid="_x0000_s4343"/>
                </a:ext>
                <a:ext uri="{FF2B5EF4-FFF2-40B4-BE49-F238E27FC236}">
                  <a16:creationId xmlns:a16="http://schemas.microsoft.com/office/drawing/2014/main" id="{00000000-0008-0000-0600-0000F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625</xdr:row>
          <xdr:rowOff>95250</xdr:rowOff>
        </xdr:from>
        <xdr:to>
          <xdr:col>25</xdr:col>
          <xdr:colOff>257175</xdr:colOff>
          <xdr:row>626</xdr:row>
          <xdr:rowOff>123825</xdr:rowOff>
        </xdr:to>
        <xdr:sp macro="" textlink="">
          <xdr:nvSpPr>
            <xdr:cNvPr id="4344" name="Check Box 1272" hidden="1">
              <a:extLst>
                <a:ext uri="{63B3BB69-23CF-44E3-9099-C40C66FF867C}">
                  <a14:compatExt spid="_x0000_s4344"/>
                </a:ext>
                <a:ext uri="{FF2B5EF4-FFF2-40B4-BE49-F238E27FC236}">
                  <a16:creationId xmlns:a16="http://schemas.microsoft.com/office/drawing/2014/main" id="{00000000-0008-0000-0600-0000F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622</xdr:row>
          <xdr:rowOff>95250</xdr:rowOff>
        </xdr:from>
        <xdr:to>
          <xdr:col>23</xdr:col>
          <xdr:colOff>257175</xdr:colOff>
          <xdr:row>623</xdr:row>
          <xdr:rowOff>123825</xdr:rowOff>
        </xdr:to>
        <xdr:sp macro="" textlink="">
          <xdr:nvSpPr>
            <xdr:cNvPr id="4345" name="Check Box 1273" hidden="1">
              <a:extLst>
                <a:ext uri="{63B3BB69-23CF-44E3-9099-C40C66FF867C}">
                  <a14:compatExt spid="_x0000_s4345"/>
                </a:ext>
                <a:ext uri="{FF2B5EF4-FFF2-40B4-BE49-F238E27FC236}">
                  <a16:creationId xmlns:a16="http://schemas.microsoft.com/office/drawing/2014/main" id="{00000000-0008-0000-0600-0000F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622</xdr:row>
          <xdr:rowOff>95250</xdr:rowOff>
        </xdr:from>
        <xdr:to>
          <xdr:col>24</xdr:col>
          <xdr:colOff>257175</xdr:colOff>
          <xdr:row>623</xdr:row>
          <xdr:rowOff>123825</xdr:rowOff>
        </xdr:to>
        <xdr:sp macro="" textlink="">
          <xdr:nvSpPr>
            <xdr:cNvPr id="4346" name="Check Box 1274" hidden="1">
              <a:extLst>
                <a:ext uri="{63B3BB69-23CF-44E3-9099-C40C66FF867C}">
                  <a14:compatExt spid="_x0000_s4346"/>
                </a:ext>
                <a:ext uri="{FF2B5EF4-FFF2-40B4-BE49-F238E27FC236}">
                  <a16:creationId xmlns:a16="http://schemas.microsoft.com/office/drawing/2014/main" id="{00000000-0008-0000-0600-0000F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622</xdr:row>
          <xdr:rowOff>95250</xdr:rowOff>
        </xdr:from>
        <xdr:to>
          <xdr:col>25</xdr:col>
          <xdr:colOff>257175</xdr:colOff>
          <xdr:row>623</xdr:row>
          <xdr:rowOff>123825</xdr:rowOff>
        </xdr:to>
        <xdr:sp macro="" textlink="">
          <xdr:nvSpPr>
            <xdr:cNvPr id="4347" name="Check Box 1275" hidden="1">
              <a:extLst>
                <a:ext uri="{63B3BB69-23CF-44E3-9099-C40C66FF867C}">
                  <a14:compatExt spid="_x0000_s4347"/>
                </a:ext>
                <a:ext uri="{FF2B5EF4-FFF2-40B4-BE49-F238E27FC236}">
                  <a16:creationId xmlns:a16="http://schemas.microsoft.com/office/drawing/2014/main" id="{00000000-0008-0000-0600-0000F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619</xdr:row>
          <xdr:rowOff>95250</xdr:rowOff>
        </xdr:from>
        <xdr:to>
          <xdr:col>23</xdr:col>
          <xdr:colOff>257175</xdr:colOff>
          <xdr:row>620</xdr:row>
          <xdr:rowOff>123825</xdr:rowOff>
        </xdr:to>
        <xdr:sp macro="" textlink="">
          <xdr:nvSpPr>
            <xdr:cNvPr id="4348" name="Check Box 1276" hidden="1">
              <a:extLst>
                <a:ext uri="{63B3BB69-23CF-44E3-9099-C40C66FF867C}">
                  <a14:compatExt spid="_x0000_s4348"/>
                </a:ext>
                <a:ext uri="{FF2B5EF4-FFF2-40B4-BE49-F238E27FC236}">
                  <a16:creationId xmlns:a16="http://schemas.microsoft.com/office/drawing/2014/main" id="{00000000-0008-0000-0600-0000F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619</xdr:row>
          <xdr:rowOff>95250</xdr:rowOff>
        </xdr:from>
        <xdr:to>
          <xdr:col>24</xdr:col>
          <xdr:colOff>257175</xdr:colOff>
          <xdr:row>620</xdr:row>
          <xdr:rowOff>123825</xdr:rowOff>
        </xdr:to>
        <xdr:sp macro="" textlink="">
          <xdr:nvSpPr>
            <xdr:cNvPr id="4349" name="Check Box 1277" hidden="1">
              <a:extLst>
                <a:ext uri="{63B3BB69-23CF-44E3-9099-C40C66FF867C}">
                  <a14:compatExt spid="_x0000_s4349"/>
                </a:ext>
                <a:ext uri="{FF2B5EF4-FFF2-40B4-BE49-F238E27FC236}">
                  <a16:creationId xmlns:a16="http://schemas.microsoft.com/office/drawing/2014/main" id="{00000000-0008-0000-0600-0000F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619</xdr:row>
          <xdr:rowOff>95250</xdr:rowOff>
        </xdr:from>
        <xdr:to>
          <xdr:col>25</xdr:col>
          <xdr:colOff>257175</xdr:colOff>
          <xdr:row>620</xdr:row>
          <xdr:rowOff>123825</xdr:rowOff>
        </xdr:to>
        <xdr:sp macro="" textlink="">
          <xdr:nvSpPr>
            <xdr:cNvPr id="4350" name="Check Box 1278" hidden="1">
              <a:extLst>
                <a:ext uri="{63B3BB69-23CF-44E3-9099-C40C66FF867C}">
                  <a14:compatExt spid="_x0000_s4350"/>
                </a:ext>
                <a:ext uri="{FF2B5EF4-FFF2-40B4-BE49-F238E27FC236}">
                  <a16:creationId xmlns:a16="http://schemas.microsoft.com/office/drawing/2014/main" id="{00000000-0008-0000-0600-0000F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610</xdr:row>
          <xdr:rowOff>200025</xdr:rowOff>
        </xdr:from>
        <xdr:to>
          <xdr:col>23</xdr:col>
          <xdr:colOff>257175</xdr:colOff>
          <xdr:row>612</xdr:row>
          <xdr:rowOff>19050</xdr:rowOff>
        </xdr:to>
        <xdr:sp macro="" textlink="">
          <xdr:nvSpPr>
            <xdr:cNvPr id="4351" name="Check Box 1279" hidden="1">
              <a:extLst>
                <a:ext uri="{63B3BB69-23CF-44E3-9099-C40C66FF867C}">
                  <a14:compatExt spid="_x0000_s4351"/>
                </a:ext>
                <a:ext uri="{FF2B5EF4-FFF2-40B4-BE49-F238E27FC236}">
                  <a16:creationId xmlns:a16="http://schemas.microsoft.com/office/drawing/2014/main" id="{00000000-0008-0000-0600-0000F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610</xdr:row>
          <xdr:rowOff>200025</xdr:rowOff>
        </xdr:from>
        <xdr:to>
          <xdr:col>24</xdr:col>
          <xdr:colOff>257175</xdr:colOff>
          <xdr:row>612</xdr:row>
          <xdr:rowOff>19050</xdr:rowOff>
        </xdr:to>
        <xdr:sp macro="" textlink="">
          <xdr:nvSpPr>
            <xdr:cNvPr id="4352" name="Check Box 1280" hidden="1">
              <a:extLst>
                <a:ext uri="{63B3BB69-23CF-44E3-9099-C40C66FF867C}">
                  <a14:compatExt spid="_x0000_s4352"/>
                </a:ext>
                <a:ext uri="{FF2B5EF4-FFF2-40B4-BE49-F238E27FC236}">
                  <a16:creationId xmlns:a16="http://schemas.microsoft.com/office/drawing/2014/main" id="{00000000-0008-0000-0600-00000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610</xdr:row>
          <xdr:rowOff>200025</xdr:rowOff>
        </xdr:from>
        <xdr:to>
          <xdr:col>25</xdr:col>
          <xdr:colOff>257175</xdr:colOff>
          <xdr:row>612</xdr:row>
          <xdr:rowOff>19050</xdr:rowOff>
        </xdr:to>
        <xdr:sp macro="" textlink="">
          <xdr:nvSpPr>
            <xdr:cNvPr id="4353" name="Check Box 1281" hidden="1">
              <a:extLst>
                <a:ext uri="{63B3BB69-23CF-44E3-9099-C40C66FF867C}">
                  <a14:compatExt spid="_x0000_s4353"/>
                </a:ext>
                <a:ext uri="{FF2B5EF4-FFF2-40B4-BE49-F238E27FC236}">
                  <a16:creationId xmlns:a16="http://schemas.microsoft.com/office/drawing/2014/main" id="{00000000-0008-0000-0600-00000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616</xdr:row>
          <xdr:rowOff>200025</xdr:rowOff>
        </xdr:from>
        <xdr:to>
          <xdr:col>23</xdr:col>
          <xdr:colOff>257175</xdr:colOff>
          <xdr:row>618</xdr:row>
          <xdr:rowOff>19050</xdr:rowOff>
        </xdr:to>
        <xdr:sp macro="" textlink="">
          <xdr:nvSpPr>
            <xdr:cNvPr id="4354" name="Check Box 1282" hidden="1">
              <a:extLst>
                <a:ext uri="{63B3BB69-23CF-44E3-9099-C40C66FF867C}">
                  <a14:compatExt spid="_x0000_s4354"/>
                </a:ext>
                <a:ext uri="{FF2B5EF4-FFF2-40B4-BE49-F238E27FC236}">
                  <a16:creationId xmlns:a16="http://schemas.microsoft.com/office/drawing/2014/main" id="{00000000-0008-0000-0600-00000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616</xdr:row>
          <xdr:rowOff>200025</xdr:rowOff>
        </xdr:from>
        <xdr:to>
          <xdr:col>24</xdr:col>
          <xdr:colOff>257175</xdr:colOff>
          <xdr:row>618</xdr:row>
          <xdr:rowOff>19050</xdr:rowOff>
        </xdr:to>
        <xdr:sp macro="" textlink="">
          <xdr:nvSpPr>
            <xdr:cNvPr id="4355" name="Check Box 1283" hidden="1">
              <a:extLst>
                <a:ext uri="{63B3BB69-23CF-44E3-9099-C40C66FF867C}">
                  <a14:compatExt spid="_x0000_s4355"/>
                </a:ext>
                <a:ext uri="{FF2B5EF4-FFF2-40B4-BE49-F238E27FC236}">
                  <a16:creationId xmlns:a16="http://schemas.microsoft.com/office/drawing/2014/main" id="{00000000-0008-0000-0600-00000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616</xdr:row>
          <xdr:rowOff>200025</xdr:rowOff>
        </xdr:from>
        <xdr:to>
          <xdr:col>25</xdr:col>
          <xdr:colOff>257175</xdr:colOff>
          <xdr:row>618</xdr:row>
          <xdr:rowOff>19050</xdr:rowOff>
        </xdr:to>
        <xdr:sp macro="" textlink="">
          <xdr:nvSpPr>
            <xdr:cNvPr id="4356" name="Check Box 1284" hidden="1">
              <a:extLst>
                <a:ext uri="{63B3BB69-23CF-44E3-9099-C40C66FF867C}">
                  <a14:compatExt spid="_x0000_s4356"/>
                </a:ext>
                <a:ext uri="{FF2B5EF4-FFF2-40B4-BE49-F238E27FC236}">
                  <a16:creationId xmlns:a16="http://schemas.microsoft.com/office/drawing/2014/main" id="{00000000-0008-0000-0600-00000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603</xdr:row>
          <xdr:rowOff>95250</xdr:rowOff>
        </xdr:from>
        <xdr:to>
          <xdr:col>23</xdr:col>
          <xdr:colOff>257175</xdr:colOff>
          <xdr:row>604</xdr:row>
          <xdr:rowOff>123825</xdr:rowOff>
        </xdr:to>
        <xdr:sp macro="" textlink="">
          <xdr:nvSpPr>
            <xdr:cNvPr id="4357" name="Check Box 1285" hidden="1">
              <a:extLst>
                <a:ext uri="{63B3BB69-23CF-44E3-9099-C40C66FF867C}">
                  <a14:compatExt spid="_x0000_s4357"/>
                </a:ext>
                <a:ext uri="{FF2B5EF4-FFF2-40B4-BE49-F238E27FC236}">
                  <a16:creationId xmlns:a16="http://schemas.microsoft.com/office/drawing/2014/main" id="{00000000-0008-0000-0600-00000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603</xdr:row>
          <xdr:rowOff>95250</xdr:rowOff>
        </xdr:from>
        <xdr:to>
          <xdr:col>24</xdr:col>
          <xdr:colOff>257175</xdr:colOff>
          <xdr:row>604</xdr:row>
          <xdr:rowOff>123825</xdr:rowOff>
        </xdr:to>
        <xdr:sp macro="" textlink="">
          <xdr:nvSpPr>
            <xdr:cNvPr id="4358" name="Check Box 1286" hidden="1">
              <a:extLst>
                <a:ext uri="{63B3BB69-23CF-44E3-9099-C40C66FF867C}">
                  <a14:compatExt spid="_x0000_s4358"/>
                </a:ext>
                <a:ext uri="{FF2B5EF4-FFF2-40B4-BE49-F238E27FC236}">
                  <a16:creationId xmlns:a16="http://schemas.microsoft.com/office/drawing/2014/main" id="{00000000-0008-0000-0600-00000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603</xdr:row>
          <xdr:rowOff>95250</xdr:rowOff>
        </xdr:from>
        <xdr:to>
          <xdr:col>25</xdr:col>
          <xdr:colOff>257175</xdr:colOff>
          <xdr:row>604</xdr:row>
          <xdr:rowOff>123825</xdr:rowOff>
        </xdr:to>
        <xdr:sp macro="" textlink="">
          <xdr:nvSpPr>
            <xdr:cNvPr id="4359" name="Check Box 1287" hidden="1">
              <a:extLst>
                <a:ext uri="{63B3BB69-23CF-44E3-9099-C40C66FF867C}">
                  <a14:compatExt spid="_x0000_s4359"/>
                </a:ext>
                <a:ext uri="{FF2B5EF4-FFF2-40B4-BE49-F238E27FC236}">
                  <a16:creationId xmlns:a16="http://schemas.microsoft.com/office/drawing/2014/main" id="{00000000-0008-0000-0600-00000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650</xdr:row>
          <xdr:rowOff>200025</xdr:rowOff>
        </xdr:from>
        <xdr:to>
          <xdr:col>23</xdr:col>
          <xdr:colOff>257175</xdr:colOff>
          <xdr:row>652</xdr:row>
          <xdr:rowOff>19050</xdr:rowOff>
        </xdr:to>
        <xdr:sp macro="" textlink="">
          <xdr:nvSpPr>
            <xdr:cNvPr id="4360" name="Check Box 1288" hidden="1">
              <a:extLst>
                <a:ext uri="{63B3BB69-23CF-44E3-9099-C40C66FF867C}">
                  <a14:compatExt spid="_x0000_s4360"/>
                </a:ext>
                <a:ext uri="{FF2B5EF4-FFF2-40B4-BE49-F238E27FC236}">
                  <a16:creationId xmlns:a16="http://schemas.microsoft.com/office/drawing/2014/main" id="{00000000-0008-0000-0600-00000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634</xdr:row>
          <xdr:rowOff>85725</xdr:rowOff>
        </xdr:from>
        <xdr:to>
          <xdr:col>23</xdr:col>
          <xdr:colOff>257175</xdr:colOff>
          <xdr:row>635</xdr:row>
          <xdr:rowOff>114300</xdr:rowOff>
        </xdr:to>
        <xdr:sp macro="" textlink="">
          <xdr:nvSpPr>
            <xdr:cNvPr id="4361" name="Check Box 1289" hidden="1">
              <a:extLst>
                <a:ext uri="{63B3BB69-23CF-44E3-9099-C40C66FF867C}">
                  <a14:compatExt spid="_x0000_s4361"/>
                </a:ext>
                <a:ext uri="{FF2B5EF4-FFF2-40B4-BE49-F238E27FC236}">
                  <a16:creationId xmlns:a16="http://schemas.microsoft.com/office/drawing/2014/main" id="{00000000-0008-0000-0600-00000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634</xdr:row>
          <xdr:rowOff>85725</xdr:rowOff>
        </xdr:from>
        <xdr:to>
          <xdr:col>24</xdr:col>
          <xdr:colOff>257175</xdr:colOff>
          <xdr:row>635</xdr:row>
          <xdr:rowOff>114300</xdr:rowOff>
        </xdr:to>
        <xdr:sp macro="" textlink="">
          <xdr:nvSpPr>
            <xdr:cNvPr id="4362" name="Check Box 1290" hidden="1">
              <a:extLst>
                <a:ext uri="{63B3BB69-23CF-44E3-9099-C40C66FF867C}">
                  <a14:compatExt spid="_x0000_s4362"/>
                </a:ext>
                <a:ext uri="{FF2B5EF4-FFF2-40B4-BE49-F238E27FC236}">
                  <a16:creationId xmlns:a16="http://schemas.microsoft.com/office/drawing/2014/main" id="{00000000-0008-0000-0600-00000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641</xdr:row>
          <xdr:rowOff>95250</xdr:rowOff>
        </xdr:from>
        <xdr:to>
          <xdr:col>23</xdr:col>
          <xdr:colOff>257175</xdr:colOff>
          <xdr:row>642</xdr:row>
          <xdr:rowOff>123825</xdr:rowOff>
        </xdr:to>
        <xdr:sp macro="" textlink="">
          <xdr:nvSpPr>
            <xdr:cNvPr id="4363" name="Check Box 1291" hidden="1">
              <a:extLst>
                <a:ext uri="{63B3BB69-23CF-44E3-9099-C40C66FF867C}">
                  <a14:compatExt spid="_x0000_s4363"/>
                </a:ext>
                <a:ext uri="{FF2B5EF4-FFF2-40B4-BE49-F238E27FC236}">
                  <a16:creationId xmlns:a16="http://schemas.microsoft.com/office/drawing/2014/main" id="{00000000-0008-0000-0600-00000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641</xdr:row>
          <xdr:rowOff>95250</xdr:rowOff>
        </xdr:from>
        <xdr:to>
          <xdr:col>24</xdr:col>
          <xdr:colOff>257175</xdr:colOff>
          <xdr:row>642</xdr:row>
          <xdr:rowOff>123825</xdr:rowOff>
        </xdr:to>
        <xdr:sp macro="" textlink="">
          <xdr:nvSpPr>
            <xdr:cNvPr id="4364" name="Check Box 1292" hidden="1">
              <a:extLst>
                <a:ext uri="{63B3BB69-23CF-44E3-9099-C40C66FF867C}">
                  <a14:compatExt spid="_x0000_s4364"/>
                </a:ext>
                <a:ext uri="{FF2B5EF4-FFF2-40B4-BE49-F238E27FC236}">
                  <a16:creationId xmlns:a16="http://schemas.microsoft.com/office/drawing/2014/main" id="{00000000-0008-0000-0600-00000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650</xdr:row>
          <xdr:rowOff>200025</xdr:rowOff>
        </xdr:from>
        <xdr:to>
          <xdr:col>24</xdr:col>
          <xdr:colOff>257175</xdr:colOff>
          <xdr:row>652</xdr:row>
          <xdr:rowOff>19050</xdr:rowOff>
        </xdr:to>
        <xdr:sp macro="" textlink="">
          <xdr:nvSpPr>
            <xdr:cNvPr id="4365" name="Check Box 1293" hidden="1">
              <a:extLst>
                <a:ext uri="{63B3BB69-23CF-44E3-9099-C40C66FF867C}">
                  <a14:compatExt spid="_x0000_s4365"/>
                </a:ext>
                <a:ext uri="{FF2B5EF4-FFF2-40B4-BE49-F238E27FC236}">
                  <a16:creationId xmlns:a16="http://schemas.microsoft.com/office/drawing/2014/main" id="{00000000-0008-0000-0600-00000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653</xdr:row>
          <xdr:rowOff>76200</xdr:rowOff>
        </xdr:from>
        <xdr:to>
          <xdr:col>23</xdr:col>
          <xdr:colOff>257175</xdr:colOff>
          <xdr:row>654</xdr:row>
          <xdr:rowOff>104775</xdr:rowOff>
        </xdr:to>
        <xdr:sp macro="" textlink="">
          <xdr:nvSpPr>
            <xdr:cNvPr id="4366" name="Check Box 1294" hidden="1">
              <a:extLst>
                <a:ext uri="{63B3BB69-23CF-44E3-9099-C40C66FF867C}">
                  <a14:compatExt spid="_x0000_s4366"/>
                </a:ext>
                <a:ext uri="{FF2B5EF4-FFF2-40B4-BE49-F238E27FC236}">
                  <a16:creationId xmlns:a16="http://schemas.microsoft.com/office/drawing/2014/main" id="{00000000-0008-0000-0600-00000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653</xdr:row>
          <xdr:rowOff>76200</xdr:rowOff>
        </xdr:from>
        <xdr:to>
          <xdr:col>24</xdr:col>
          <xdr:colOff>257175</xdr:colOff>
          <xdr:row>654</xdr:row>
          <xdr:rowOff>104775</xdr:rowOff>
        </xdr:to>
        <xdr:sp macro="" textlink="">
          <xdr:nvSpPr>
            <xdr:cNvPr id="4367" name="Check Box 1295" hidden="1">
              <a:extLst>
                <a:ext uri="{63B3BB69-23CF-44E3-9099-C40C66FF867C}">
                  <a14:compatExt spid="_x0000_s4367"/>
                </a:ext>
                <a:ext uri="{FF2B5EF4-FFF2-40B4-BE49-F238E27FC236}">
                  <a16:creationId xmlns:a16="http://schemas.microsoft.com/office/drawing/2014/main" id="{00000000-0008-0000-0600-00000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643</xdr:row>
          <xdr:rowOff>190500</xdr:rowOff>
        </xdr:from>
        <xdr:to>
          <xdr:col>23</xdr:col>
          <xdr:colOff>257175</xdr:colOff>
          <xdr:row>645</xdr:row>
          <xdr:rowOff>9525</xdr:rowOff>
        </xdr:to>
        <xdr:sp macro="" textlink="">
          <xdr:nvSpPr>
            <xdr:cNvPr id="4368" name="Check Box 1296" hidden="1">
              <a:extLst>
                <a:ext uri="{63B3BB69-23CF-44E3-9099-C40C66FF867C}">
                  <a14:compatExt spid="_x0000_s4368"/>
                </a:ext>
                <a:ext uri="{FF2B5EF4-FFF2-40B4-BE49-F238E27FC236}">
                  <a16:creationId xmlns:a16="http://schemas.microsoft.com/office/drawing/2014/main" id="{00000000-0008-0000-0600-00001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643</xdr:row>
          <xdr:rowOff>190500</xdr:rowOff>
        </xdr:from>
        <xdr:to>
          <xdr:col>24</xdr:col>
          <xdr:colOff>257175</xdr:colOff>
          <xdr:row>645</xdr:row>
          <xdr:rowOff>9525</xdr:rowOff>
        </xdr:to>
        <xdr:sp macro="" textlink="">
          <xdr:nvSpPr>
            <xdr:cNvPr id="4369" name="Check Box 1297" hidden="1">
              <a:extLst>
                <a:ext uri="{63B3BB69-23CF-44E3-9099-C40C66FF867C}">
                  <a14:compatExt spid="_x0000_s4369"/>
                </a:ext>
                <a:ext uri="{FF2B5EF4-FFF2-40B4-BE49-F238E27FC236}">
                  <a16:creationId xmlns:a16="http://schemas.microsoft.com/office/drawing/2014/main" id="{00000000-0008-0000-0600-00001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647</xdr:row>
          <xdr:rowOff>123825</xdr:rowOff>
        </xdr:from>
        <xdr:to>
          <xdr:col>23</xdr:col>
          <xdr:colOff>257175</xdr:colOff>
          <xdr:row>648</xdr:row>
          <xdr:rowOff>152400</xdr:rowOff>
        </xdr:to>
        <xdr:sp macro="" textlink="">
          <xdr:nvSpPr>
            <xdr:cNvPr id="4370" name="Check Box 1298" hidden="1">
              <a:extLst>
                <a:ext uri="{63B3BB69-23CF-44E3-9099-C40C66FF867C}">
                  <a14:compatExt spid="_x0000_s4370"/>
                </a:ext>
                <a:ext uri="{FF2B5EF4-FFF2-40B4-BE49-F238E27FC236}">
                  <a16:creationId xmlns:a16="http://schemas.microsoft.com/office/drawing/2014/main" id="{00000000-0008-0000-0600-00001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647</xdr:row>
          <xdr:rowOff>123825</xdr:rowOff>
        </xdr:from>
        <xdr:to>
          <xdr:col>24</xdr:col>
          <xdr:colOff>257175</xdr:colOff>
          <xdr:row>648</xdr:row>
          <xdr:rowOff>152400</xdr:rowOff>
        </xdr:to>
        <xdr:sp macro="" textlink="">
          <xdr:nvSpPr>
            <xdr:cNvPr id="4371" name="Check Box 1299" hidden="1">
              <a:extLst>
                <a:ext uri="{63B3BB69-23CF-44E3-9099-C40C66FF867C}">
                  <a14:compatExt spid="_x0000_s4371"/>
                </a:ext>
                <a:ext uri="{FF2B5EF4-FFF2-40B4-BE49-F238E27FC236}">
                  <a16:creationId xmlns:a16="http://schemas.microsoft.com/office/drawing/2014/main" id="{00000000-0008-0000-0600-00001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659</xdr:row>
          <xdr:rowOff>200025</xdr:rowOff>
        </xdr:from>
        <xdr:to>
          <xdr:col>23</xdr:col>
          <xdr:colOff>257175</xdr:colOff>
          <xdr:row>661</xdr:row>
          <xdr:rowOff>19050</xdr:rowOff>
        </xdr:to>
        <xdr:sp macro="" textlink="">
          <xdr:nvSpPr>
            <xdr:cNvPr id="4372" name="Check Box 1300" hidden="1">
              <a:extLst>
                <a:ext uri="{63B3BB69-23CF-44E3-9099-C40C66FF867C}">
                  <a14:compatExt spid="_x0000_s4372"/>
                </a:ext>
                <a:ext uri="{FF2B5EF4-FFF2-40B4-BE49-F238E27FC236}">
                  <a16:creationId xmlns:a16="http://schemas.microsoft.com/office/drawing/2014/main" id="{00000000-0008-0000-0600-00001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659</xdr:row>
          <xdr:rowOff>200025</xdr:rowOff>
        </xdr:from>
        <xdr:to>
          <xdr:col>24</xdr:col>
          <xdr:colOff>257175</xdr:colOff>
          <xdr:row>661</xdr:row>
          <xdr:rowOff>19050</xdr:rowOff>
        </xdr:to>
        <xdr:sp macro="" textlink="">
          <xdr:nvSpPr>
            <xdr:cNvPr id="4373" name="Check Box 1301" hidden="1">
              <a:extLst>
                <a:ext uri="{63B3BB69-23CF-44E3-9099-C40C66FF867C}">
                  <a14:compatExt spid="_x0000_s4373"/>
                </a:ext>
                <a:ext uri="{FF2B5EF4-FFF2-40B4-BE49-F238E27FC236}">
                  <a16:creationId xmlns:a16="http://schemas.microsoft.com/office/drawing/2014/main" id="{00000000-0008-0000-0600-00001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659</xdr:row>
          <xdr:rowOff>200025</xdr:rowOff>
        </xdr:from>
        <xdr:to>
          <xdr:col>25</xdr:col>
          <xdr:colOff>257175</xdr:colOff>
          <xdr:row>661</xdr:row>
          <xdr:rowOff>19050</xdr:rowOff>
        </xdr:to>
        <xdr:sp macro="" textlink="">
          <xdr:nvSpPr>
            <xdr:cNvPr id="4374" name="Check Box 1302" hidden="1">
              <a:extLst>
                <a:ext uri="{63B3BB69-23CF-44E3-9099-C40C66FF867C}">
                  <a14:compatExt spid="_x0000_s4374"/>
                </a:ext>
                <a:ext uri="{FF2B5EF4-FFF2-40B4-BE49-F238E27FC236}">
                  <a16:creationId xmlns:a16="http://schemas.microsoft.com/office/drawing/2014/main" id="{00000000-0008-0000-0600-00001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662</xdr:row>
          <xdr:rowOff>85725</xdr:rowOff>
        </xdr:from>
        <xdr:to>
          <xdr:col>23</xdr:col>
          <xdr:colOff>257175</xdr:colOff>
          <xdr:row>663</xdr:row>
          <xdr:rowOff>114300</xdr:rowOff>
        </xdr:to>
        <xdr:sp macro="" textlink="">
          <xdr:nvSpPr>
            <xdr:cNvPr id="4375" name="Check Box 1303" hidden="1">
              <a:extLst>
                <a:ext uri="{63B3BB69-23CF-44E3-9099-C40C66FF867C}">
                  <a14:compatExt spid="_x0000_s4375"/>
                </a:ext>
                <a:ext uri="{FF2B5EF4-FFF2-40B4-BE49-F238E27FC236}">
                  <a16:creationId xmlns:a16="http://schemas.microsoft.com/office/drawing/2014/main" id="{00000000-0008-0000-0600-00001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662</xdr:row>
          <xdr:rowOff>85725</xdr:rowOff>
        </xdr:from>
        <xdr:to>
          <xdr:col>24</xdr:col>
          <xdr:colOff>257175</xdr:colOff>
          <xdr:row>663</xdr:row>
          <xdr:rowOff>114300</xdr:rowOff>
        </xdr:to>
        <xdr:sp macro="" textlink="">
          <xdr:nvSpPr>
            <xdr:cNvPr id="4376" name="Check Box 1304" hidden="1">
              <a:extLst>
                <a:ext uri="{63B3BB69-23CF-44E3-9099-C40C66FF867C}">
                  <a14:compatExt spid="_x0000_s4376"/>
                </a:ext>
                <a:ext uri="{FF2B5EF4-FFF2-40B4-BE49-F238E27FC236}">
                  <a16:creationId xmlns:a16="http://schemas.microsoft.com/office/drawing/2014/main" id="{00000000-0008-0000-0600-00001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662</xdr:row>
          <xdr:rowOff>85725</xdr:rowOff>
        </xdr:from>
        <xdr:to>
          <xdr:col>25</xdr:col>
          <xdr:colOff>257175</xdr:colOff>
          <xdr:row>663</xdr:row>
          <xdr:rowOff>114300</xdr:rowOff>
        </xdr:to>
        <xdr:sp macro="" textlink="">
          <xdr:nvSpPr>
            <xdr:cNvPr id="4377" name="Check Box 1305" hidden="1">
              <a:extLst>
                <a:ext uri="{63B3BB69-23CF-44E3-9099-C40C66FF867C}">
                  <a14:compatExt spid="_x0000_s4377"/>
                </a:ext>
                <a:ext uri="{FF2B5EF4-FFF2-40B4-BE49-F238E27FC236}">
                  <a16:creationId xmlns:a16="http://schemas.microsoft.com/office/drawing/2014/main" id="{00000000-0008-0000-0600-00001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672</xdr:row>
          <xdr:rowOff>95250</xdr:rowOff>
        </xdr:from>
        <xdr:to>
          <xdr:col>23</xdr:col>
          <xdr:colOff>257175</xdr:colOff>
          <xdr:row>673</xdr:row>
          <xdr:rowOff>123825</xdr:rowOff>
        </xdr:to>
        <xdr:sp macro="" textlink="">
          <xdr:nvSpPr>
            <xdr:cNvPr id="4378" name="Check Box 1306" hidden="1">
              <a:extLst>
                <a:ext uri="{63B3BB69-23CF-44E3-9099-C40C66FF867C}">
                  <a14:compatExt spid="_x0000_s4378"/>
                </a:ext>
                <a:ext uri="{FF2B5EF4-FFF2-40B4-BE49-F238E27FC236}">
                  <a16:creationId xmlns:a16="http://schemas.microsoft.com/office/drawing/2014/main" id="{00000000-0008-0000-0600-00001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672</xdr:row>
          <xdr:rowOff>95250</xdr:rowOff>
        </xdr:from>
        <xdr:to>
          <xdr:col>24</xdr:col>
          <xdr:colOff>257175</xdr:colOff>
          <xdr:row>673</xdr:row>
          <xdr:rowOff>123825</xdr:rowOff>
        </xdr:to>
        <xdr:sp macro="" textlink="">
          <xdr:nvSpPr>
            <xdr:cNvPr id="4379" name="Check Box 1307" hidden="1">
              <a:extLst>
                <a:ext uri="{63B3BB69-23CF-44E3-9099-C40C66FF867C}">
                  <a14:compatExt spid="_x0000_s4379"/>
                </a:ext>
                <a:ext uri="{FF2B5EF4-FFF2-40B4-BE49-F238E27FC236}">
                  <a16:creationId xmlns:a16="http://schemas.microsoft.com/office/drawing/2014/main" id="{00000000-0008-0000-0600-00001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672</xdr:row>
          <xdr:rowOff>95250</xdr:rowOff>
        </xdr:from>
        <xdr:to>
          <xdr:col>25</xdr:col>
          <xdr:colOff>257175</xdr:colOff>
          <xdr:row>673</xdr:row>
          <xdr:rowOff>123825</xdr:rowOff>
        </xdr:to>
        <xdr:sp macro="" textlink="">
          <xdr:nvSpPr>
            <xdr:cNvPr id="4380" name="Check Box 1308" hidden="1">
              <a:extLst>
                <a:ext uri="{63B3BB69-23CF-44E3-9099-C40C66FF867C}">
                  <a14:compatExt spid="_x0000_s4380"/>
                </a:ext>
                <a:ext uri="{FF2B5EF4-FFF2-40B4-BE49-F238E27FC236}">
                  <a16:creationId xmlns:a16="http://schemas.microsoft.com/office/drawing/2014/main" id="{00000000-0008-0000-0600-00001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668</xdr:row>
          <xdr:rowOff>19050</xdr:rowOff>
        </xdr:from>
        <xdr:to>
          <xdr:col>23</xdr:col>
          <xdr:colOff>257175</xdr:colOff>
          <xdr:row>669</xdr:row>
          <xdr:rowOff>47625</xdr:rowOff>
        </xdr:to>
        <xdr:sp macro="" textlink="">
          <xdr:nvSpPr>
            <xdr:cNvPr id="4381" name="Check Box 1309" hidden="1">
              <a:extLst>
                <a:ext uri="{63B3BB69-23CF-44E3-9099-C40C66FF867C}">
                  <a14:compatExt spid="_x0000_s4381"/>
                </a:ext>
                <a:ext uri="{FF2B5EF4-FFF2-40B4-BE49-F238E27FC236}">
                  <a16:creationId xmlns:a16="http://schemas.microsoft.com/office/drawing/2014/main" id="{00000000-0008-0000-0600-00001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668</xdr:row>
          <xdr:rowOff>19050</xdr:rowOff>
        </xdr:from>
        <xdr:to>
          <xdr:col>24</xdr:col>
          <xdr:colOff>257175</xdr:colOff>
          <xdr:row>669</xdr:row>
          <xdr:rowOff>47625</xdr:rowOff>
        </xdr:to>
        <xdr:sp macro="" textlink="">
          <xdr:nvSpPr>
            <xdr:cNvPr id="4382" name="Check Box 1310" hidden="1">
              <a:extLst>
                <a:ext uri="{63B3BB69-23CF-44E3-9099-C40C66FF867C}">
                  <a14:compatExt spid="_x0000_s4382"/>
                </a:ext>
                <a:ext uri="{FF2B5EF4-FFF2-40B4-BE49-F238E27FC236}">
                  <a16:creationId xmlns:a16="http://schemas.microsoft.com/office/drawing/2014/main" id="{00000000-0008-0000-0600-00001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668</xdr:row>
          <xdr:rowOff>19050</xdr:rowOff>
        </xdr:from>
        <xdr:to>
          <xdr:col>25</xdr:col>
          <xdr:colOff>257175</xdr:colOff>
          <xdr:row>669</xdr:row>
          <xdr:rowOff>47625</xdr:rowOff>
        </xdr:to>
        <xdr:sp macro="" textlink="">
          <xdr:nvSpPr>
            <xdr:cNvPr id="4383" name="Check Box 1311" hidden="1">
              <a:extLst>
                <a:ext uri="{63B3BB69-23CF-44E3-9099-C40C66FF867C}">
                  <a14:compatExt spid="_x0000_s4383"/>
                </a:ext>
                <a:ext uri="{FF2B5EF4-FFF2-40B4-BE49-F238E27FC236}">
                  <a16:creationId xmlns:a16="http://schemas.microsoft.com/office/drawing/2014/main" id="{00000000-0008-0000-0600-00001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670</xdr:row>
          <xdr:rowOff>114300</xdr:rowOff>
        </xdr:from>
        <xdr:to>
          <xdr:col>23</xdr:col>
          <xdr:colOff>257175</xdr:colOff>
          <xdr:row>671</xdr:row>
          <xdr:rowOff>142875</xdr:rowOff>
        </xdr:to>
        <xdr:sp macro="" textlink="">
          <xdr:nvSpPr>
            <xdr:cNvPr id="4384" name="Check Box 1312" hidden="1">
              <a:extLst>
                <a:ext uri="{63B3BB69-23CF-44E3-9099-C40C66FF867C}">
                  <a14:compatExt spid="_x0000_s4384"/>
                </a:ext>
                <a:ext uri="{FF2B5EF4-FFF2-40B4-BE49-F238E27FC236}">
                  <a16:creationId xmlns:a16="http://schemas.microsoft.com/office/drawing/2014/main" id="{00000000-0008-0000-0600-00002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670</xdr:row>
          <xdr:rowOff>114300</xdr:rowOff>
        </xdr:from>
        <xdr:to>
          <xdr:col>24</xdr:col>
          <xdr:colOff>257175</xdr:colOff>
          <xdr:row>671</xdr:row>
          <xdr:rowOff>142875</xdr:rowOff>
        </xdr:to>
        <xdr:sp macro="" textlink="">
          <xdr:nvSpPr>
            <xdr:cNvPr id="4385" name="Check Box 1313" hidden="1">
              <a:extLst>
                <a:ext uri="{63B3BB69-23CF-44E3-9099-C40C66FF867C}">
                  <a14:compatExt spid="_x0000_s4385"/>
                </a:ext>
                <a:ext uri="{FF2B5EF4-FFF2-40B4-BE49-F238E27FC236}">
                  <a16:creationId xmlns:a16="http://schemas.microsoft.com/office/drawing/2014/main" id="{00000000-0008-0000-0600-00002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670</xdr:row>
          <xdr:rowOff>114300</xdr:rowOff>
        </xdr:from>
        <xdr:to>
          <xdr:col>25</xdr:col>
          <xdr:colOff>257175</xdr:colOff>
          <xdr:row>671</xdr:row>
          <xdr:rowOff>142875</xdr:rowOff>
        </xdr:to>
        <xdr:sp macro="" textlink="">
          <xdr:nvSpPr>
            <xdr:cNvPr id="4386" name="Check Box 1314" hidden="1">
              <a:extLst>
                <a:ext uri="{63B3BB69-23CF-44E3-9099-C40C66FF867C}">
                  <a14:compatExt spid="_x0000_s4386"/>
                </a:ext>
                <a:ext uri="{FF2B5EF4-FFF2-40B4-BE49-F238E27FC236}">
                  <a16:creationId xmlns:a16="http://schemas.microsoft.com/office/drawing/2014/main" id="{00000000-0008-0000-0600-00002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664</xdr:row>
          <xdr:rowOff>180975</xdr:rowOff>
        </xdr:from>
        <xdr:to>
          <xdr:col>23</xdr:col>
          <xdr:colOff>257175</xdr:colOff>
          <xdr:row>666</xdr:row>
          <xdr:rowOff>0</xdr:rowOff>
        </xdr:to>
        <xdr:sp macro="" textlink="">
          <xdr:nvSpPr>
            <xdr:cNvPr id="4387" name="Check Box 1315" hidden="1">
              <a:extLst>
                <a:ext uri="{63B3BB69-23CF-44E3-9099-C40C66FF867C}">
                  <a14:compatExt spid="_x0000_s4387"/>
                </a:ext>
                <a:ext uri="{FF2B5EF4-FFF2-40B4-BE49-F238E27FC236}">
                  <a16:creationId xmlns:a16="http://schemas.microsoft.com/office/drawing/2014/main" id="{00000000-0008-0000-0600-00002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664</xdr:row>
          <xdr:rowOff>180975</xdr:rowOff>
        </xdr:from>
        <xdr:to>
          <xdr:col>24</xdr:col>
          <xdr:colOff>257175</xdr:colOff>
          <xdr:row>666</xdr:row>
          <xdr:rowOff>0</xdr:rowOff>
        </xdr:to>
        <xdr:sp macro="" textlink="">
          <xdr:nvSpPr>
            <xdr:cNvPr id="4388" name="Check Box 1316" hidden="1">
              <a:extLst>
                <a:ext uri="{63B3BB69-23CF-44E3-9099-C40C66FF867C}">
                  <a14:compatExt spid="_x0000_s4388"/>
                </a:ext>
                <a:ext uri="{FF2B5EF4-FFF2-40B4-BE49-F238E27FC236}">
                  <a16:creationId xmlns:a16="http://schemas.microsoft.com/office/drawing/2014/main" id="{00000000-0008-0000-0600-00002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664</xdr:row>
          <xdr:rowOff>180975</xdr:rowOff>
        </xdr:from>
        <xdr:to>
          <xdr:col>25</xdr:col>
          <xdr:colOff>257175</xdr:colOff>
          <xdr:row>666</xdr:row>
          <xdr:rowOff>0</xdr:rowOff>
        </xdr:to>
        <xdr:sp macro="" textlink="">
          <xdr:nvSpPr>
            <xdr:cNvPr id="4389" name="Check Box 1317" hidden="1">
              <a:extLst>
                <a:ext uri="{63B3BB69-23CF-44E3-9099-C40C66FF867C}">
                  <a14:compatExt spid="_x0000_s4389"/>
                </a:ext>
                <a:ext uri="{FF2B5EF4-FFF2-40B4-BE49-F238E27FC236}">
                  <a16:creationId xmlns:a16="http://schemas.microsoft.com/office/drawing/2014/main" id="{00000000-0008-0000-0600-00002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686</xdr:row>
          <xdr:rowOff>85725</xdr:rowOff>
        </xdr:from>
        <xdr:to>
          <xdr:col>23</xdr:col>
          <xdr:colOff>257175</xdr:colOff>
          <xdr:row>687</xdr:row>
          <xdr:rowOff>114300</xdr:rowOff>
        </xdr:to>
        <xdr:sp macro="" textlink="">
          <xdr:nvSpPr>
            <xdr:cNvPr id="4390" name="Check Box 1318" hidden="1">
              <a:extLst>
                <a:ext uri="{63B3BB69-23CF-44E3-9099-C40C66FF867C}">
                  <a14:compatExt spid="_x0000_s4390"/>
                </a:ext>
                <a:ext uri="{FF2B5EF4-FFF2-40B4-BE49-F238E27FC236}">
                  <a16:creationId xmlns:a16="http://schemas.microsoft.com/office/drawing/2014/main" id="{00000000-0008-0000-0600-00002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686</xdr:row>
          <xdr:rowOff>85725</xdr:rowOff>
        </xdr:from>
        <xdr:to>
          <xdr:col>24</xdr:col>
          <xdr:colOff>257175</xdr:colOff>
          <xdr:row>687</xdr:row>
          <xdr:rowOff>114300</xdr:rowOff>
        </xdr:to>
        <xdr:sp macro="" textlink="">
          <xdr:nvSpPr>
            <xdr:cNvPr id="4391" name="Check Box 1319" hidden="1">
              <a:extLst>
                <a:ext uri="{63B3BB69-23CF-44E3-9099-C40C66FF867C}">
                  <a14:compatExt spid="_x0000_s4391"/>
                </a:ext>
                <a:ext uri="{FF2B5EF4-FFF2-40B4-BE49-F238E27FC236}">
                  <a16:creationId xmlns:a16="http://schemas.microsoft.com/office/drawing/2014/main" id="{00000000-0008-0000-0600-00002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686</xdr:row>
          <xdr:rowOff>85725</xdr:rowOff>
        </xdr:from>
        <xdr:to>
          <xdr:col>25</xdr:col>
          <xdr:colOff>257175</xdr:colOff>
          <xdr:row>687</xdr:row>
          <xdr:rowOff>114300</xdr:rowOff>
        </xdr:to>
        <xdr:sp macro="" textlink="">
          <xdr:nvSpPr>
            <xdr:cNvPr id="4392" name="Check Box 1320" hidden="1">
              <a:extLst>
                <a:ext uri="{63B3BB69-23CF-44E3-9099-C40C66FF867C}">
                  <a14:compatExt spid="_x0000_s4392"/>
                </a:ext>
                <a:ext uri="{FF2B5EF4-FFF2-40B4-BE49-F238E27FC236}">
                  <a16:creationId xmlns:a16="http://schemas.microsoft.com/office/drawing/2014/main" id="{00000000-0008-0000-0600-00002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696</xdr:row>
          <xdr:rowOff>76200</xdr:rowOff>
        </xdr:from>
        <xdr:to>
          <xdr:col>23</xdr:col>
          <xdr:colOff>257175</xdr:colOff>
          <xdr:row>697</xdr:row>
          <xdr:rowOff>104775</xdr:rowOff>
        </xdr:to>
        <xdr:sp macro="" textlink="">
          <xdr:nvSpPr>
            <xdr:cNvPr id="4393" name="Check Box 1321" hidden="1">
              <a:extLst>
                <a:ext uri="{63B3BB69-23CF-44E3-9099-C40C66FF867C}">
                  <a14:compatExt spid="_x0000_s4393"/>
                </a:ext>
                <a:ext uri="{FF2B5EF4-FFF2-40B4-BE49-F238E27FC236}">
                  <a16:creationId xmlns:a16="http://schemas.microsoft.com/office/drawing/2014/main" id="{00000000-0008-0000-0600-00002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696</xdr:row>
          <xdr:rowOff>76200</xdr:rowOff>
        </xdr:from>
        <xdr:to>
          <xdr:col>24</xdr:col>
          <xdr:colOff>257175</xdr:colOff>
          <xdr:row>697</xdr:row>
          <xdr:rowOff>104775</xdr:rowOff>
        </xdr:to>
        <xdr:sp macro="" textlink="">
          <xdr:nvSpPr>
            <xdr:cNvPr id="4394" name="Check Box 1322" hidden="1">
              <a:extLst>
                <a:ext uri="{63B3BB69-23CF-44E3-9099-C40C66FF867C}">
                  <a14:compatExt spid="_x0000_s4394"/>
                </a:ext>
                <a:ext uri="{FF2B5EF4-FFF2-40B4-BE49-F238E27FC236}">
                  <a16:creationId xmlns:a16="http://schemas.microsoft.com/office/drawing/2014/main" id="{00000000-0008-0000-0600-00002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696</xdr:row>
          <xdr:rowOff>76200</xdr:rowOff>
        </xdr:from>
        <xdr:to>
          <xdr:col>25</xdr:col>
          <xdr:colOff>257175</xdr:colOff>
          <xdr:row>697</xdr:row>
          <xdr:rowOff>104775</xdr:rowOff>
        </xdr:to>
        <xdr:sp macro="" textlink="">
          <xdr:nvSpPr>
            <xdr:cNvPr id="4395" name="Check Box 1323" hidden="1">
              <a:extLst>
                <a:ext uri="{63B3BB69-23CF-44E3-9099-C40C66FF867C}">
                  <a14:compatExt spid="_x0000_s4395"/>
                </a:ext>
                <a:ext uri="{FF2B5EF4-FFF2-40B4-BE49-F238E27FC236}">
                  <a16:creationId xmlns:a16="http://schemas.microsoft.com/office/drawing/2014/main" id="{00000000-0008-0000-0600-00002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321</xdr:row>
          <xdr:rowOff>190500</xdr:rowOff>
        </xdr:from>
        <xdr:to>
          <xdr:col>23</xdr:col>
          <xdr:colOff>257175</xdr:colOff>
          <xdr:row>323</xdr:row>
          <xdr:rowOff>19050</xdr:rowOff>
        </xdr:to>
        <xdr:sp macro="" textlink="">
          <xdr:nvSpPr>
            <xdr:cNvPr id="4396" name="Check Box 1324" hidden="1">
              <a:extLst>
                <a:ext uri="{63B3BB69-23CF-44E3-9099-C40C66FF867C}">
                  <a14:compatExt spid="_x0000_s4396"/>
                </a:ext>
                <a:ext uri="{FF2B5EF4-FFF2-40B4-BE49-F238E27FC236}">
                  <a16:creationId xmlns:a16="http://schemas.microsoft.com/office/drawing/2014/main" id="{00000000-0008-0000-0600-00002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321</xdr:row>
          <xdr:rowOff>190500</xdr:rowOff>
        </xdr:from>
        <xdr:to>
          <xdr:col>24</xdr:col>
          <xdr:colOff>257175</xdr:colOff>
          <xdr:row>323</xdr:row>
          <xdr:rowOff>19050</xdr:rowOff>
        </xdr:to>
        <xdr:sp macro="" textlink="">
          <xdr:nvSpPr>
            <xdr:cNvPr id="4397" name="Check Box 1325" hidden="1">
              <a:extLst>
                <a:ext uri="{63B3BB69-23CF-44E3-9099-C40C66FF867C}">
                  <a14:compatExt spid="_x0000_s4397"/>
                </a:ext>
                <a:ext uri="{FF2B5EF4-FFF2-40B4-BE49-F238E27FC236}">
                  <a16:creationId xmlns:a16="http://schemas.microsoft.com/office/drawing/2014/main" id="{00000000-0008-0000-0600-00002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321</xdr:row>
          <xdr:rowOff>190500</xdr:rowOff>
        </xdr:from>
        <xdr:to>
          <xdr:col>25</xdr:col>
          <xdr:colOff>257175</xdr:colOff>
          <xdr:row>323</xdr:row>
          <xdr:rowOff>19050</xdr:rowOff>
        </xdr:to>
        <xdr:sp macro="" textlink="">
          <xdr:nvSpPr>
            <xdr:cNvPr id="4398" name="Check Box 1326" hidden="1">
              <a:extLst>
                <a:ext uri="{63B3BB69-23CF-44E3-9099-C40C66FF867C}">
                  <a14:compatExt spid="_x0000_s4398"/>
                </a:ext>
                <a:ext uri="{FF2B5EF4-FFF2-40B4-BE49-F238E27FC236}">
                  <a16:creationId xmlns:a16="http://schemas.microsoft.com/office/drawing/2014/main" id="{00000000-0008-0000-0600-00002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360</xdr:row>
          <xdr:rowOff>95250</xdr:rowOff>
        </xdr:from>
        <xdr:to>
          <xdr:col>23</xdr:col>
          <xdr:colOff>257175</xdr:colOff>
          <xdr:row>361</xdr:row>
          <xdr:rowOff>133350</xdr:rowOff>
        </xdr:to>
        <xdr:sp macro="" textlink="">
          <xdr:nvSpPr>
            <xdr:cNvPr id="4399" name="Check Box 1327" hidden="1">
              <a:extLst>
                <a:ext uri="{63B3BB69-23CF-44E3-9099-C40C66FF867C}">
                  <a14:compatExt spid="_x0000_s4399"/>
                </a:ext>
                <a:ext uri="{FF2B5EF4-FFF2-40B4-BE49-F238E27FC236}">
                  <a16:creationId xmlns:a16="http://schemas.microsoft.com/office/drawing/2014/main" id="{00000000-0008-0000-0600-00002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360</xdr:row>
          <xdr:rowOff>85725</xdr:rowOff>
        </xdr:from>
        <xdr:to>
          <xdr:col>24</xdr:col>
          <xdr:colOff>257175</xdr:colOff>
          <xdr:row>361</xdr:row>
          <xdr:rowOff>123825</xdr:rowOff>
        </xdr:to>
        <xdr:sp macro="" textlink="">
          <xdr:nvSpPr>
            <xdr:cNvPr id="4400" name="Check Box 1328" hidden="1">
              <a:extLst>
                <a:ext uri="{63B3BB69-23CF-44E3-9099-C40C66FF867C}">
                  <a14:compatExt spid="_x0000_s4400"/>
                </a:ext>
                <a:ext uri="{FF2B5EF4-FFF2-40B4-BE49-F238E27FC236}">
                  <a16:creationId xmlns:a16="http://schemas.microsoft.com/office/drawing/2014/main" id="{00000000-0008-0000-0600-00003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355</xdr:row>
          <xdr:rowOff>104775</xdr:rowOff>
        </xdr:from>
        <xdr:to>
          <xdr:col>23</xdr:col>
          <xdr:colOff>257175</xdr:colOff>
          <xdr:row>356</xdr:row>
          <xdr:rowOff>142875</xdr:rowOff>
        </xdr:to>
        <xdr:sp macro="" textlink="">
          <xdr:nvSpPr>
            <xdr:cNvPr id="4401" name="Check Box 1329" hidden="1">
              <a:extLst>
                <a:ext uri="{63B3BB69-23CF-44E3-9099-C40C66FF867C}">
                  <a14:compatExt spid="_x0000_s4401"/>
                </a:ext>
                <a:ext uri="{FF2B5EF4-FFF2-40B4-BE49-F238E27FC236}">
                  <a16:creationId xmlns:a16="http://schemas.microsoft.com/office/drawing/2014/main" id="{00000000-0008-0000-0600-00003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355</xdr:row>
          <xdr:rowOff>104775</xdr:rowOff>
        </xdr:from>
        <xdr:to>
          <xdr:col>24</xdr:col>
          <xdr:colOff>257175</xdr:colOff>
          <xdr:row>356</xdr:row>
          <xdr:rowOff>142875</xdr:rowOff>
        </xdr:to>
        <xdr:sp macro="" textlink="">
          <xdr:nvSpPr>
            <xdr:cNvPr id="4402" name="Check Box 1330" hidden="1">
              <a:extLst>
                <a:ext uri="{63B3BB69-23CF-44E3-9099-C40C66FF867C}">
                  <a14:compatExt spid="_x0000_s4402"/>
                </a:ext>
                <a:ext uri="{FF2B5EF4-FFF2-40B4-BE49-F238E27FC236}">
                  <a16:creationId xmlns:a16="http://schemas.microsoft.com/office/drawing/2014/main" id="{00000000-0008-0000-0600-00003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597</xdr:row>
          <xdr:rowOff>95250</xdr:rowOff>
        </xdr:from>
        <xdr:to>
          <xdr:col>23</xdr:col>
          <xdr:colOff>257175</xdr:colOff>
          <xdr:row>598</xdr:row>
          <xdr:rowOff>123825</xdr:rowOff>
        </xdr:to>
        <xdr:sp macro="" textlink="">
          <xdr:nvSpPr>
            <xdr:cNvPr id="4403" name="Check Box 1331" hidden="1">
              <a:extLst>
                <a:ext uri="{63B3BB69-23CF-44E3-9099-C40C66FF867C}">
                  <a14:compatExt spid="_x0000_s4403"/>
                </a:ext>
                <a:ext uri="{FF2B5EF4-FFF2-40B4-BE49-F238E27FC236}">
                  <a16:creationId xmlns:a16="http://schemas.microsoft.com/office/drawing/2014/main" id="{00000000-0008-0000-0600-00003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597</xdr:row>
          <xdr:rowOff>95250</xdr:rowOff>
        </xdr:from>
        <xdr:to>
          <xdr:col>24</xdr:col>
          <xdr:colOff>257175</xdr:colOff>
          <xdr:row>598</xdr:row>
          <xdr:rowOff>123825</xdr:rowOff>
        </xdr:to>
        <xdr:sp macro="" textlink="">
          <xdr:nvSpPr>
            <xdr:cNvPr id="4404" name="Check Box 1332" hidden="1">
              <a:extLst>
                <a:ext uri="{63B3BB69-23CF-44E3-9099-C40C66FF867C}">
                  <a14:compatExt spid="_x0000_s4404"/>
                </a:ext>
                <a:ext uri="{FF2B5EF4-FFF2-40B4-BE49-F238E27FC236}">
                  <a16:creationId xmlns:a16="http://schemas.microsoft.com/office/drawing/2014/main" id="{00000000-0008-0000-0600-00003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597</xdr:row>
          <xdr:rowOff>95250</xdr:rowOff>
        </xdr:from>
        <xdr:to>
          <xdr:col>25</xdr:col>
          <xdr:colOff>257175</xdr:colOff>
          <xdr:row>598</xdr:row>
          <xdr:rowOff>123825</xdr:rowOff>
        </xdr:to>
        <xdr:sp macro="" textlink="">
          <xdr:nvSpPr>
            <xdr:cNvPr id="4405" name="Check Box 1333" hidden="1">
              <a:extLst>
                <a:ext uri="{63B3BB69-23CF-44E3-9099-C40C66FF867C}">
                  <a14:compatExt spid="_x0000_s4405"/>
                </a:ext>
                <a:ext uri="{FF2B5EF4-FFF2-40B4-BE49-F238E27FC236}">
                  <a16:creationId xmlns:a16="http://schemas.microsoft.com/office/drawing/2014/main" id="{00000000-0008-0000-0600-00003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242</xdr:row>
          <xdr:rowOff>200025</xdr:rowOff>
        </xdr:from>
        <xdr:to>
          <xdr:col>23</xdr:col>
          <xdr:colOff>257175</xdr:colOff>
          <xdr:row>244</xdr:row>
          <xdr:rowOff>19050</xdr:rowOff>
        </xdr:to>
        <xdr:sp macro="" textlink="">
          <xdr:nvSpPr>
            <xdr:cNvPr id="4406" name="Check Box 1334" hidden="1">
              <a:extLst>
                <a:ext uri="{63B3BB69-23CF-44E3-9099-C40C66FF867C}">
                  <a14:compatExt spid="_x0000_s4406"/>
                </a:ext>
                <a:ext uri="{FF2B5EF4-FFF2-40B4-BE49-F238E27FC236}">
                  <a16:creationId xmlns:a16="http://schemas.microsoft.com/office/drawing/2014/main" id="{00000000-0008-0000-0600-00003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242</xdr:row>
          <xdr:rowOff>200025</xdr:rowOff>
        </xdr:from>
        <xdr:to>
          <xdr:col>24</xdr:col>
          <xdr:colOff>257175</xdr:colOff>
          <xdr:row>244</xdr:row>
          <xdr:rowOff>19050</xdr:rowOff>
        </xdr:to>
        <xdr:sp macro="" textlink="">
          <xdr:nvSpPr>
            <xdr:cNvPr id="4407" name="Check Box 1335" hidden="1">
              <a:extLst>
                <a:ext uri="{63B3BB69-23CF-44E3-9099-C40C66FF867C}">
                  <a14:compatExt spid="_x0000_s4407"/>
                </a:ext>
                <a:ext uri="{FF2B5EF4-FFF2-40B4-BE49-F238E27FC236}">
                  <a16:creationId xmlns:a16="http://schemas.microsoft.com/office/drawing/2014/main" id="{00000000-0008-0000-0600-00003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237</xdr:row>
          <xdr:rowOff>95250</xdr:rowOff>
        </xdr:from>
        <xdr:to>
          <xdr:col>23</xdr:col>
          <xdr:colOff>257175</xdr:colOff>
          <xdr:row>238</xdr:row>
          <xdr:rowOff>123825</xdr:rowOff>
        </xdr:to>
        <xdr:sp macro="" textlink="">
          <xdr:nvSpPr>
            <xdr:cNvPr id="4408" name="Check Box 1336" hidden="1">
              <a:extLst>
                <a:ext uri="{63B3BB69-23CF-44E3-9099-C40C66FF867C}">
                  <a14:compatExt spid="_x0000_s4408"/>
                </a:ext>
                <a:ext uri="{FF2B5EF4-FFF2-40B4-BE49-F238E27FC236}">
                  <a16:creationId xmlns:a16="http://schemas.microsoft.com/office/drawing/2014/main" id="{00000000-0008-0000-0600-00003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237</xdr:row>
          <xdr:rowOff>95250</xdr:rowOff>
        </xdr:from>
        <xdr:to>
          <xdr:col>24</xdr:col>
          <xdr:colOff>257175</xdr:colOff>
          <xdr:row>238</xdr:row>
          <xdr:rowOff>123825</xdr:rowOff>
        </xdr:to>
        <xdr:sp macro="" textlink="">
          <xdr:nvSpPr>
            <xdr:cNvPr id="4409" name="Check Box 1337" hidden="1">
              <a:extLst>
                <a:ext uri="{63B3BB69-23CF-44E3-9099-C40C66FF867C}">
                  <a14:compatExt spid="_x0000_s4409"/>
                </a:ext>
                <a:ext uri="{FF2B5EF4-FFF2-40B4-BE49-F238E27FC236}">
                  <a16:creationId xmlns:a16="http://schemas.microsoft.com/office/drawing/2014/main" id="{00000000-0008-0000-0600-00003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368</xdr:row>
          <xdr:rowOff>85725</xdr:rowOff>
        </xdr:from>
        <xdr:to>
          <xdr:col>23</xdr:col>
          <xdr:colOff>257175</xdr:colOff>
          <xdr:row>369</xdr:row>
          <xdr:rowOff>123825</xdr:rowOff>
        </xdr:to>
        <xdr:sp macro="" textlink="">
          <xdr:nvSpPr>
            <xdr:cNvPr id="4414" name="Check Box 1342" hidden="1">
              <a:extLst>
                <a:ext uri="{63B3BB69-23CF-44E3-9099-C40C66FF867C}">
                  <a14:compatExt spid="_x0000_s4414"/>
                </a:ext>
                <a:ext uri="{FF2B5EF4-FFF2-40B4-BE49-F238E27FC236}">
                  <a16:creationId xmlns:a16="http://schemas.microsoft.com/office/drawing/2014/main" id="{00000000-0008-0000-0600-00003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368</xdr:row>
          <xdr:rowOff>85725</xdr:rowOff>
        </xdr:from>
        <xdr:to>
          <xdr:col>24</xdr:col>
          <xdr:colOff>257175</xdr:colOff>
          <xdr:row>369</xdr:row>
          <xdr:rowOff>123825</xdr:rowOff>
        </xdr:to>
        <xdr:sp macro="" textlink="">
          <xdr:nvSpPr>
            <xdr:cNvPr id="4415" name="Check Box 1343" hidden="1">
              <a:extLst>
                <a:ext uri="{63B3BB69-23CF-44E3-9099-C40C66FF867C}">
                  <a14:compatExt spid="_x0000_s4415"/>
                </a:ext>
                <a:ext uri="{FF2B5EF4-FFF2-40B4-BE49-F238E27FC236}">
                  <a16:creationId xmlns:a16="http://schemas.microsoft.com/office/drawing/2014/main" id="{00000000-0008-0000-0600-00003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368</xdr:row>
          <xdr:rowOff>85725</xdr:rowOff>
        </xdr:from>
        <xdr:to>
          <xdr:col>25</xdr:col>
          <xdr:colOff>257175</xdr:colOff>
          <xdr:row>369</xdr:row>
          <xdr:rowOff>123825</xdr:rowOff>
        </xdr:to>
        <xdr:sp macro="" textlink="">
          <xdr:nvSpPr>
            <xdr:cNvPr id="4416" name="Check Box 1344" hidden="1">
              <a:extLst>
                <a:ext uri="{63B3BB69-23CF-44E3-9099-C40C66FF867C}">
                  <a14:compatExt spid="_x0000_s4416"/>
                </a:ext>
                <a:ext uri="{FF2B5EF4-FFF2-40B4-BE49-F238E27FC236}">
                  <a16:creationId xmlns:a16="http://schemas.microsoft.com/office/drawing/2014/main" id="{00000000-0008-0000-0600-00004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364</xdr:row>
          <xdr:rowOff>85725</xdr:rowOff>
        </xdr:from>
        <xdr:to>
          <xdr:col>23</xdr:col>
          <xdr:colOff>257175</xdr:colOff>
          <xdr:row>365</xdr:row>
          <xdr:rowOff>123825</xdr:rowOff>
        </xdr:to>
        <xdr:sp macro="" textlink="">
          <xdr:nvSpPr>
            <xdr:cNvPr id="4417" name="Check Box 1345" hidden="1">
              <a:extLst>
                <a:ext uri="{63B3BB69-23CF-44E3-9099-C40C66FF867C}">
                  <a14:compatExt spid="_x0000_s4417"/>
                </a:ext>
                <a:ext uri="{FF2B5EF4-FFF2-40B4-BE49-F238E27FC236}">
                  <a16:creationId xmlns:a16="http://schemas.microsoft.com/office/drawing/2014/main" id="{00000000-0008-0000-0600-00004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364</xdr:row>
          <xdr:rowOff>76200</xdr:rowOff>
        </xdr:from>
        <xdr:to>
          <xdr:col>24</xdr:col>
          <xdr:colOff>257175</xdr:colOff>
          <xdr:row>365</xdr:row>
          <xdr:rowOff>114300</xdr:rowOff>
        </xdr:to>
        <xdr:sp macro="" textlink="">
          <xdr:nvSpPr>
            <xdr:cNvPr id="4418" name="Check Box 1346" hidden="1">
              <a:extLst>
                <a:ext uri="{63B3BB69-23CF-44E3-9099-C40C66FF867C}">
                  <a14:compatExt spid="_x0000_s4418"/>
                </a:ext>
                <a:ext uri="{FF2B5EF4-FFF2-40B4-BE49-F238E27FC236}">
                  <a16:creationId xmlns:a16="http://schemas.microsoft.com/office/drawing/2014/main" id="{00000000-0008-0000-0600-00004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364</xdr:row>
          <xdr:rowOff>76200</xdr:rowOff>
        </xdr:from>
        <xdr:to>
          <xdr:col>25</xdr:col>
          <xdr:colOff>257175</xdr:colOff>
          <xdr:row>365</xdr:row>
          <xdr:rowOff>114300</xdr:rowOff>
        </xdr:to>
        <xdr:sp macro="" textlink="">
          <xdr:nvSpPr>
            <xdr:cNvPr id="4419" name="Check Box 1347" hidden="1">
              <a:extLst>
                <a:ext uri="{63B3BB69-23CF-44E3-9099-C40C66FF867C}">
                  <a14:compatExt spid="_x0000_s4419"/>
                </a:ext>
                <a:ext uri="{FF2B5EF4-FFF2-40B4-BE49-F238E27FC236}">
                  <a16:creationId xmlns:a16="http://schemas.microsoft.com/office/drawing/2014/main" id="{00000000-0008-0000-0600-00004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406</xdr:row>
          <xdr:rowOff>171450</xdr:rowOff>
        </xdr:from>
        <xdr:to>
          <xdr:col>23</xdr:col>
          <xdr:colOff>257175</xdr:colOff>
          <xdr:row>407</xdr:row>
          <xdr:rowOff>200025</xdr:rowOff>
        </xdr:to>
        <xdr:sp macro="" textlink="">
          <xdr:nvSpPr>
            <xdr:cNvPr id="4429" name="Check Box 1357" hidden="1">
              <a:extLst>
                <a:ext uri="{63B3BB69-23CF-44E3-9099-C40C66FF867C}">
                  <a14:compatExt spid="_x0000_s4429"/>
                </a:ext>
                <a:ext uri="{FF2B5EF4-FFF2-40B4-BE49-F238E27FC236}">
                  <a16:creationId xmlns:a16="http://schemas.microsoft.com/office/drawing/2014/main" id="{00000000-0008-0000-0600-00004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406</xdr:row>
          <xdr:rowOff>171450</xdr:rowOff>
        </xdr:from>
        <xdr:to>
          <xdr:col>24</xdr:col>
          <xdr:colOff>257175</xdr:colOff>
          <xdr:row>407</xdr:row>
          <xdr:rowOff>200025</xdr:rowOff>
        </xdr:to>
        <xdr:sp macro="" textlink="">
          <xdr:nvSpPr>
            <xdr:cNvPr id="4430" name="Check Box 1358" hidden="1">
              <a:extLst>
                <a:ext uri="{63B3BB69-23CF-44E3-9099-C40C66FF867C}">
                  <a14:compatExt spid="_x0000_s4430"/>
                </a:ext>
                <a:ext uri="{FF2B5EF4-FFF2-40B4-BE49-F238E27FC236}">
                  <a16:creationId xmlns:a16="http://schemas.microsoft.com/office/drawing/2014/main" id="{00000000-0008-0000-0600-00004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406</xdr:row>
          <xdr:rowOff>171450</xdr:rowOff>
        </xdr:from>
        <xdr:to>
          <xdr:col>25</xdr:col>
          <xdr:colOff>257175</xdr:colOff>
          <xdr:row>407</xdr:row>
          <xdr:rowOff>200025</xdr:rowOff>
        </xdr:to>
        <xdr:sp macro="" textlink="">
          <xdr:nvSpPr>
            <xdr:cNvPr id="4431" name="Check Box 1359" hidden="1">
              <a:extLst>
                <a:ext uri="{63B3BB69-23CF-44E3-9099-C40C66FF867C}">
                  <a14:compatExt spid="_x0000_s4431"/>
                </a:ext>
                <a:ext uri="{FF2B5EF4-FFF2-40B4-BE49-F238E27FC236}">
                  <a16:creationId xmlns:a16="http://schemas.microsoft.com/office/drawing/2014/main" id="{00000000-0008-0000-0600-00004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422</xdr:row>
          <xdr:rowOff>171450</xdr:rowOff>
        </xdr:from>
        <xdr:to>
          <xdr:col>23</xdr:col>
          <xdr:colOff>257175</xdr:colOff>
          <xdr:row>423</xdr:row>
          <xdr:rowOff>200025</xdr:rowOff>
        </xdr:to>
        <xdr:sp macro="" textlink="">
          <xdr:nvSpPr>
            <xdr:cNvPr id="4432" name="Check Box 1360" hidden="1">
              <a:extLst>
                <a:ext uri="{63B3BB69-23CF-44E3-9099-C40C66FF867C}">
                  <a14:compatExt spid="_x0000_s4432"/>
                </a:ext>
                <a:ext uri="{FF2B5EF4-FFF2-40B4-BE49-F238E27FC236}">
                  <a16:creationId xmlns:a16="http://schemas.microsoft.com/office/drawing/2014/main" id="{00000000-0008-0000-0600-00005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422</xdr:row>
          <xdr:rowOff>171450</xdr:rowOff>
        </xdr:from>
        <xdr:to>
          <xdr:col>24</xdr:col>
          <xdr:colOff>257175</xdr:colOff>
          <xdr:row>423</xdr:row>
          <xdr:rowOff>200025</xdr:rowOff>
        </xdr:to>
        <xdr:sp macro="" textlink="">
          <xdr:nvSpPr>
            <xdr:cNvPr id="4433" name="Check Box 1361" hidden="1">
              <a:extLst>
                <a:ext uri="{63B3BB69-23CF-44E3-9099-C40C66FF867C}">
                  <a14:compatExt spid="_x0000_s4433"/>
                </a:ext>
                <a:ext uri="{FF2B5EF4-FFF2-40B4-BE49-F238E27FC236}">
                  <a16:creationId xmlns:a16="http://schemas.microsoft.com/office/drawing/2014/main" id="{00000000-0008-0000-0600-00005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422</xdr:row>
          <xdr:rowOff>171450</xdr:rowOff>
        </xdr:from>
        <xdr:to>
          <xdr:col>25</xdr:col>
          <xdr:colOff>257175</xdr:colOff>
          <xdr:row>423</xdr:row>
          <xdr:rowOff>200025</xdr:rowOff>
        </xdr:to>
        <xdr:sp macro="" textlink="">
          <xdr:nvSpPr>
            <xdr:cNvPr id="4434" name="Check Box 1362" hidden="1">
              <a:extLst>
                <a:ext uri="{63B3BB69-23CF-44E3-9099-C40C66FF867C}">
                  <a14:compatExt spid="_x0000_s4434"/>
                </a:ext>
                <a:ext uri="{FF2B5EF4-FFF2-40B4-BE49-F238E27FC236}">
                  <a16:creationId xmlns:a16="http://schemas.microsoft.com/office/drawing/2014/main" id="{00000000-0008-0000-0600-00005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435</xdr:row>
          <xdr:rowOff>85725</xdr:rowOff>
        </xdr:from>
        <xdr:to>
          <xdr:col>23</xdr:col>
          <xdr:colOff>257175</xdr:colOff>
          <xdr:row>436</xdr:row>
          <xdr:rowOff>114300</xdr:rowOff>
        </xdr:to>
        <xdr:sp macro="" textlink="">
          <xdr:nvSpPr>
            <xdr:cNvPr id="4435" name="Check Box 1363" hidden="1">
              <a:extLst>
                <a:ext uri="{63B3BB69-23CF-44E3-9099-C40C66FF867C}">
                  <a14:compatExt spid="_x0000_s4435"/>
                </a:ext>
                <a:ext uri="{FF2B5EF4-FFF2-40B4-BE49-F238E27FC236}">
                  <a16:creationId xmlns:a16="http://schemas.microsoft.com/office/drawing/2014/main" id="{00000000-0008-0000-0600-00005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435</xdr:row>
          <xdr:rowOff>85725</xdr:rowOff>
        </xdr:from>
        <xdr:to>
          <xdr:col>24</xdr:col>
          <xdr:colOff>257175</xdr:colOff>
          <xdr:row>436</xdr:row>
          <xdr:rowOff>114300</xdr:rowOff>
        </xdr:to>
        <xdr:sp macro="" textlink="">
          <xdr:nvSpPr>
            <xdr:cNvPr id="4436" name="Check Box 1364" hidden="1">
              <a:extLst>
                <a:ext uri="{63B3BB69-23CF-44E3-9099-C40C66FF867C}">
                  <a14:compatExt spid="_x0000_s4436"/>
                </a:ext>
                <a:ext uri="{FF2B5EF4-FFF2-40B4-BE49-F238E27FC236}">
                  <a16:creationId xmlns:a16="http://schemas.microsoft.com/office/drawing/2014/main" id="{00000000-0008-0000-0600-00005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435</xdr:row>
          <xdr:rowOff>85725</xdr:rowOff>
        </xdr:from>
        <xdr:to>
          <xdr:col>25</xdr:col>
          <xdr:colOff>257175</xdr:colOff>
          <xdr:row>436</xdr:row>
          <xdr:rowOff>114300</xdr:rowOff>
        </xdr:to>
        <xdr:sp macro="" textlink="">
          <xdr:nvSpPr>
            <xdr:cNvPr id="4437" name="Check Box 1365" hidden="1">
              <a:extLst>
                <a:ext uri="{63B3BB69-23CF-44E3-9099-C40C66FF867C}">
                  <a14:compatExt spid="_x0000_s4437"/>
                </a:ext>
                <a:ext uri="{FF2B5EF4-FFF2-40B4-BE49-F238E27FC236}">
                  <a16:creationId xmlns:a16="http://schemas.microsoft.com/office/drawing/2014/main" id="{00000000-0008-0000-0600-00005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420</xdr:row>
          <xdr:rowOff>85725</xdr:rowOff>
        </xdr:from>
        <xdr:to>
          <xdr:col>23</xdr:col>
          <xdr:colOff>257175</xdr:colOff>
          <xdr:row>421</xdr:row>
          <xdr:rowOff>114300</xdr:rowOff>
        </xdr:to>
        <xdr:sp macro="" textlink="">
          <xdr:nvSpPr>
            <xdr:cNvPr id="4438" name="Check Box 1366" hidden="1">
              <a:extLst>
                <a:ext uri="{63B3BB69-23CF-44E3-9099-C40C66FF867C}">
                  <a14:compatExt spid="_x0000_s4438"/>
                </a:ext>
                <a:ext uri="{FF2B5EF4-FFF2-40B4-BE49-F238E27FC236}">
                  <a16:creationId xmlns:a16="http://schemas.microsoft.com/office/drawing/2014/main" id="{00000000-0008-0000-0600-00005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420</xdr:row>
          <xdr:rowOff>85725</xdr:rowOff>
        </xdr:from>
        <xdr:to>
          <xdr:col>24</xdr:col>
          <xdr:colOff>257175</xdr:colOff>
          <xdr:row>421</xdr:row>
          <xdr:rowOff>114300</xdr:rowOff>
        </xdr:to>
        <xdr:sp macro="" textlink="">
          <xdr:nvSpPr>
            <xdr:cNvPr id="4439" name="Check Box 1367" hidden="1">
              <a:extLst>
                <a:ext uri="{63B3BB69-23CF-44E3-9099-C40C66FF867C}">
                  <a14:compatExt spid="_x0000_s4439"/>
                </a:ext>
                <a:ext uri="{FF2B5EF4-FFF2-40B4-BE49-F238E27FC236}">
                  <a16:creationId xmlns:a16="http://schemas.microsoft.com/office/drawing/2014/main" id="{00000000-0008-0000-0600-00005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420</xdr:row>
          <xdr:rowOff>85725</xdr:rowOff>
        </xdr:from>
        <xdr:to>
          <xdr:col>25</xdr:col>
          <xdr:colOff>257175</xdr:colOff>
          <xdr:row>421</xdr:row>
          <xdr:rowOff>114300</xdr:rowOff>
        </xdr:to>
        <xdr:sp macro="" textlink="">
          <xdr:nvSpPr>
            <xdr:cNvPr id="4440" name="Check Box 1368" hidden="1">
              <a:extLst>
                <a:ext uri="{63B3BB69-23CF-44E3-9099-C40C66FF867C}">
                  <a14:compatExt spid="_x0000_s4440"/>
                </a:ext>
                <a:ext uri="{FF2B5EF4-FFF2-40B4-BE49-F238E27FC236}">
                  <a16:creationId xmlns:a16="http://schemas.microsoft.com/office/drawing/2014/main" id="{00000000-0008-0000-0600-00005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437</xdr:row>
          <xdr:rowOff>161925</xdr:rowOff>
        </xdr:from>
        <xdr:to>
          <xdr:col>23</xdr:col>
          <xdr:colOff>257175</xdr:colOff>
          <xdr:row>438</xdr:row>
          <xdr:rowOff>190500</xdr:rowOff>
        </xdr:to>
        <xdr:sp macro="" textlink="">
          <xdr:nvSpPr>
            <xdr:cNvPr id="4441" name="Check Box 1369" hidden="1">
              <a:extLst>
                <a:ext uri="{63B3BB69-23CF-44E3-9099-C40C66FF867C}">
                  <a14:compatExt spid="_x0000_s4441"/>
                </a:ext>
                <a:ext uri="{FF2B5EF4-FFF2-40B4-BE49-F238E27FC236}">
                  <a16:creationId xmlns:a16="http://schemas.microsoft.com/office/drawing/2014/main" id="{00000000-0008-0000-0600-00005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437</xdr:row>
          <xdr:rowOff>161925</xdr:rowOff>
        </xdr:from>
        <xdr:to>
          <xdr:col>24</xdr:col>
          <xdr:colOff>257175</xdr:colOff>
          <xdr:row>438</xdr:row>
          <xdr:rowOff>190500</xdr:rowOff>
        </xdr:to>
        <xdr:sp macro="" textlink="">
          <xdr:nvSpPr>
            <xdr:cNvPr id="4442" name="Check Box 1370" hidden="1">
              <a:extLst>
                <a:ext uri="{63B3BB69-23CF-44E3-9099-C40C66FF867C}">
                  <a14:compatExt spid="_x0000_s4442"/>
                </a:ext>
                <a:ext uri="{FF2B5EF4-FFF2-40B4-BE49-F238E27FC236}">
                  <a16:creationId xmlns:a16="http://schemas.microsoft.com/office/drawing/2014/main" id="{00000000-0008-0000-0600-00005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437</xdr:row>
          <xdr:rowOff>161925</xdr:rowOff>
        </xdr:from>
        <xdr:to>
          <xdr:col>25</xdr:col>
          <xdr:colOff>257175</xdr:colOff>
          <xdr:row>438</xdr:row>
          <xdr:rowOff>190500</xdr:rowOff>
        </xdr:to>
        <xdr:sp macro="" textlink="">
          <xdr:nvSpPr>
            <xdr:cNvPr id="4443" name="Check Box 1371" hidden="1">
              <a:extLst>
                <a:ext uri="{63B3BB69-23CF-44E3-9099-C40C66FF867C}">
                  <a14:compatExt spid="_x0000_s4443"/>
                </a:ext>
                <a:ext uri="{FF2B5EF4-FFF2-40B4-BE49-F238E27FC236}">
                  <a16:creationId xmlns:a16="http://schemas.microsoft.com/office/drawing/2014/main" id="{00000000-0008-0000-0600-00005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414</xdr:row>
          <xdr:rowOff>200025</xdr:rowOff>
        </xdr:from>
        <xdr:to>
          <xdr:col>23</xdr:col>
          <xdr:colOff>257175</xdr:colOff>
          <xdr:row>416</xdr:row>
          <xdr:rowOff>19050</xdr:rowOff>
        </xdr:to>
        <xdr:sp macro="" textlink="">
          <xdr:nvSpPr>
            <xdr:cNvPr id="4444" name="Check Box 1372" hidden="1">
              <a:extLst>
                <a:ext uri="{63B3BB69-23CF-44E3-9099-C40C66FF867C}">
                  <a14:compatExt spid="_x0000_s4444"/>
                </a:ext>
                <a:ext uri="{FF2B5EF4-FFF2-40B4-BE49-F238E27FC236}">
                  <a16:creationId xmlns:a16="http://schemas.microsoft.com/office/drawing/2014/main" id="{00000000-0008-0000-0600-00005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414</xdr:row>
          <xdr:rowOff>200025</xdr:rowOff>
        </xdr:from>
        <xdr:to>
          <xdr:col>24</xdr:col>
          <xdr:colOff>257175</xdr:colOff>
          <xdr:row>416</xdr:row>
          <xdr:rowOff>19050</xdr:rowOff>
        </xdr:to>
        <xdr:sp macro="" textlink="">
          <xdr:nvSpPr>
            <xdr:cNvPr id="4445" name="Check Box 1373" hidden="1">
              <a:extLst>
                <a:ext uri="{63B3BB69-23CF-44E3-9099-C40C66FF867C}">
                  <a14:compatExt spid="_x0000_s4445"/>
                </a:ext>
                <a:ext uri="{FF2B5EF4-FFF2-40B4-BE49-F238E27FC236}">
                  <a16:creationId xmlns:a16="http://schemas.microsoft.com/office/drawing/2014/main" id="{00000000-0008-0000-0600-00005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414</xdr:row>
          <xdr:rowOff>200025</xdr:rowOff>
        </xdr:from>
        <xdr:to>
          <xdr:col>25</xdr:col>
          <xdr:colOff>257175</xdr:colOff>
          <xdr:row>416</xdr:row>
          <xdr:rowOff>19050</xdr:rowOff>
        </xdr:to>
        <xdr:sp macro="" textlink="">
          <xdr:nvSpPr>
            <xdr:cNvPr id="4446" name="Check Box 1374" hidden="1">
              <a:extLst>
                <a:ext uri="{63B3BB69-23CF-44E3-9099-C40C66FF867C}">
                  <a14:compatExt spid="_x0000_s4446"/>
                </a:ext>
                <a:ext uri="{FF2B5EF4-FFF2-40B4-BE49-F238E27FC236}">
                  <a16:creationId xmlns:a16="http://schemas.microsoft.com/office/drawing/2014/main" id="{00000000-0008-0000-0600-00005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410</xdr:row>
          <xdr:rowOff>66675</xdr:rowOff>
        </xdr:from>
        <xdr:to>
          <xdr:col>23</xdr:col>
          <xdr:colOff>257175</xdr:colOff>
          <xdr:row>411</xdr:row>
          <xdr:rowOff>95250</xdr:rowOff>
        </xdr:to>
        <xdr:sp macro="" textlink="">
          <xdr:nvSpPr>
            <xdr:cNvPr id="4447" name="Check Box 1375" hidden="1">
              <a:extLst>
                <a:ext uri="{63B3BB69-23CF-44E3-9099-C40C66FF867C}">
                  <a14:compatExt spid="_x0000_s4447"/>
                </a:ext>
                <a:ext uri="{FF2B5EF4-FFF2-40B4-BE49-F238E27FC236}">
                  <a16:creationId xmlns:a16="http://schemas.microsoft.com/office/drawing/2014/main" id="{00000000-0008-0000-0600-00005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410</xdr:row>
          <xdr:rowOff>66675</xdr:rowOff>
        </xdr:from>
        <xdr:to>
          <xdr:col>24</xdr:col>
          <xdr:colOff>257175</xdr:colOff>
          <xdr:row>411</xdr:row>
          <xdr:rowOff>95250</xdr:rowOff>
        </xdr:to>
        <xdr:sp macro="" textlink="">
          <xdr:nvSpPr>
            <xdr:cNvPr id="4448" name="Check Box 1376" hidden="1">
              <a:extLst>
                <a:ext uri="{63B3BB69-23CF-44E3-9099-C40C66FF867C}">
                  <a14:compatExt spid="_x0000_s4448"/>
                </a:ext>
                <a:ext uri="{FF2B5EF4-FFF2-40B4-BE49-F238E27FC236}">
                  <a16:creationId xmlns:a16="http://schemas.microsoft.com/office/drawing/2014/main" id="{00000000-0008-0000-0600-00006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410</xdr:row>
          <xdr:rowOff>66675</xdr:rowOff>
        </xdr:from>
        <xdr:to>
          <xdr:col>25</xdr:col>
          <xdr:colOff>257175</xdr:colOff>
          <xdr:row>411</xdr:row>
          <xdr:rowOff>95250</xdr:rowOff>
        </xdr:to>
        <xdr:sp macro="" textlink="">
          <xdr:nvSpPr>
            <xdr:cNvPr id="4449" name="Check Box 1377" hidden="1">
              <a:extLst>
                <a:ext uri="{63B3BB69-23CF-44E3-9099-C40C66FF867C}">
                  <a14:compatExt spid="_x0000_s4449"/>
                </a:ext>
                <a:ext uri="{FF2B5EF4-FFF2-40B4-BE49-F238E27FC236}">
                  <a16:creationId xmlns:a16="http://schemas.microsoft.com/office/drawing/2014/main" id="{00000000-0008-0000-0600-00006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401</xdr:row>
          <xdr:rowOff>0</xdr:rowOff>
        </xdr:from>
        <xdr:to>
          <xdr:col>23</xdr:col>
          <xdr:colOff>257175</xdr:colOff>
          <xdr:row>402</xdr:row>
          <xdr:rowOff>28575</xdr:rowOff>
        </xdr:to>
        <xdr:sp macro="" textlink="">
          <xdr:nvSpPr>
            <xdr:cNvPr id="4450" name="Check Box 1378" hidden="1">
              <a:extLst>
                <a:ext uri="{63B3BB69-23CF-44E3-9099-C40C66FF867C}">
                  <a14:compatExt spid="_x0000_s4450"/>
                </a:ext>
                <a:ext uri="{FF2B5EF4-FFF2-40B4-BE49-F238E27FC236}">
                  <a16:creationId xmlns:a16="http://schemas.microsoft.com/office/drawing/2014/main" id="{00000000-0008-0000-0600-00006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401</xdr:row>
          <xdr:rowOff>0</xdr:rowOff>
        </xdr:from>
        <xdr:to>
          <xdr:col>24</xdr:col>
          <xdr:colOff>257175</xdr:colOff>
          <xdr:row>402</xdr:row>
          <xdr:rowOff>28575</xdr:rowOff>
        </xdr:to>
        <xdr:sp macro="" textlink="">
          <xdr:nvSpPr>
            <xdr:cNvPr id="4451" name="Check Box 1379" hidden="1">
              <a:extLst>
                <a:ext uri="{63B3BB69-23CF-44E3-9099-C40C66FF867C}">
                  <a14:compatExt spid="_x0000_s4451"/>
                </a:ext>
                <a:ext uri="{FF2B5EF4-FFF2-40B4-BE49-F238E27FC236}">
                  <a16:creationId xmlns:a16="http://schemas.microsoft.com/office/drawing/2014/main" id="{00000000-0008-0000-0600-00006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401</xdr:row>
          <xdr:rowOff>0</xdr:rowOff>
        </xdr:from>
        <xdr:to>
          <xdr:col>25</xdr:col>
          <xdr:colOff>257175</xdr:colOff>
          <xdr:row>402</xdr:row>
          <xdr:rowOff>28575</xdr:rowOff>
        </xdr:to>
        <xdr:sp macro="" textlink="">
          <xdr:nvSpPr>
            <xdr:cNvPr id="4452" name="Check Box 1380" hidden="1">
              <a:extLst>
                <a:ext uri="{63B3BB69-23CF-44E3-9099-C40C66FF867C}">
                  <a14:compatExt spid="_x0000_s4452"/>
                </a:ext>
                <a:ext uri="{FF2B5EF4-FFF2-40B4-BE49-F238E27FC236}">
                  <a16:creationId xmlns:a16="http://schemas.microsoft.com/office/drawing/2014/main" id="{00000000-0008-0000-0600-00006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342</xdr:row>
          <xdr:rowOff>114300</xdr:rowOff>
        </xdr:from>
        <xdr:to>
          <xdr:col>23</xdr:col>
          <xdr:colOff>257175</xdr:colOff>
          <xdr:row>343</xdr:row>
          <xdr:rowOff>142875</xdr:rowOff>
        </xdr:to>
        <xdr:sp macro="" textlink="">
          <xdr:nvSpPr>
            <xdr:cNvPr id="4471" name="Check Box 1399" hidden="1">
              <a:extLst>
                <a:ext uri="{63B3BB69-23CF-44E3-9099-C40C66FF867C}">
                  <a14:compatExt spid="_x0000_s4471"/>
                </a:ext>
                <a:ext uri="{FF2B5EF4-FFF2-40B4-BE49-F238E27FC236}">
                  <a16:creationId xmlns:a16="http://schemas.microsoft.com/office/drawing/2014/main" id="{00000000-0008-0000-0600-00007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342</xdr:row>
          <xdr:rowOff>114300</xdr:rowOff>
        </xdr:from>
        <xdr:to>
          <xdr:col>24</xdr:col>
          <xdr:colOff>257175</xdr:colOff>
          <xdr:row>343</xdr:row>
          <xdr:rowOff>142875</xdr:rowOff>
        </xdr:to>
        <xdr:sp macro="" textlink="">
          <xdr:nvSpPr>
            <xdr:cNvPr id="4472" name="Check Box 1400" hidden="1">
              <a:extLst>
                <a:ext uri="{63B3BB69-23CF-44E3-9099-C40C66FF867C}">
                  <a14:compatExt spid="_x0000_s4472"/>
                </a:ext>
                <a:ext uri="{FF2B5EF4-FFF2-40B4-BE49-F238E27FC236}">
                  <a16:creationId xmlns:a16="http://schemas.microsoft.com/office/drawing/2014/main" id="{00000000-0008-0000-0600-00007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342</xdr:row>
          <xdr:rowOff>114300</xdr:rowOff>
        </xdr:from>
        <xdr:to>
          <xdr:col>25</xdr:col>
          <xdr:colOff>257175</xdr:colOff>
          <xdr:row>343</xdr:row>
          <xdr:rowOff>142875</xdr:rowOff>
        </xdr:to>
        <xdr:sp macro="" textlink="">
          <xdr:nvSpPr>
            <xdr:cNvPr id="4473" name="Check Box 1401" hidden="1">
              <a:extLst>
                <a:ext uri="{63B3BB69-23CF-44E3-9099-C40C66FF867C}">
                  <a14:compatExt spid="_x0000_s4473"/>
                </a:ext>
                <a:ext uri="{FF2B5EF4-FFF2-40B4-BE49-F238E27FC236}">
                  <a16:creationId xmlns:a16="http://schemas.microsoft.com/office/drawing/2014/main" id="{00000000-0008-0000-0600-00007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348</xdr:row>
          <xdr:rowOff>85725</xdr:rowOff>
        </xdr:from>
        <xdr:to>
          <xdr:col>23</xdr:col>
          <xdr:colOff>257175</xdr:colOff>
          <xdr:row>349</xdr:row>
          <xdr:rowOff>114300</xdr:rowOff>
        </xdr:to>
        <xdr:sp macro="" textlink="">
          <xdr:nvSpPr>
            <xdr:cNvPr id="4474" name="Check Box 1402" hidden="1">
              <a:extLst>
                <a:ext uri="{63B3BB69-23CF-44E3-9099-C40C66FF867C}">
                  <a14:compatExt spid="_x0000_s4474"/>
                </a:ext>
                <a:ext uri="{FF2B5EF4-FFF2-40B4-BE49-F238E27FC236}">
                  <a16:creationId xmlns:a16="http://schemas.microsoft.com/office/drawing/2014/main" id="{00000000-0008-0000-0600-00007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348</xdr:row>
          <xdr:rowOff>85725</xdr:rowOff>
        </xdr:from>
        <xdr:to>
          <xdr:col>24</xdr:col>
          <xdr:colOff>257175</xdr:colOff>
          <xdr:row>349</xdr:row>
          <xdr:rowOff>114300</xdr:rowOff>
        </xdr:to>
        <xdr:sp macro="" textlink="">
          <xdr:nvSpPr>
            <xdr:cNvPr id="4475" name="Check Box 1403" hidden="1">
              <a:extLst>
                <a:ext uri="{63B3BB69-23CF-44E3-9099-C40C66FF867C}">
                  <a14:compatExt spid="_x0000_s4475"/>
                </a:ext>
                <a:ext uri="{FF2B5EF4-FFF2-40B4-BE49-F238E27FC236}">
                  <a16:creationId xmlns:a16="http://schemas.microsoft.com/office/drawing/2014/main" id="{00000000-0008-0000-0600-00007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348</xdr:row>
          <xdr:rowOff>85725</xdr:rowOff>
        </xdr:from>
        <xdr:to>
          <xdr:col>25</xdr:col>
          <xdr:colOff>257175</xdr:colOff>
          <xdr:row>349</xdr:row>
          <xdr:rowOff>114300</xdr:rowOff>
        </xdr:to>
        <xdr:sp macro="" textlink="">
          <xdr:nvSpPr>
            <xdr:cNvPr id="4476" name="Check Box 1404" hidden="1">
              <a:extLst>
                <a:ext uri="{63B3BB69-23CF-44E3-9099-C40C66FF867C}">
                  <a14:compatExt spid="_x0000_s4476"/>
                </a:ext>
                <a:ext uri="{FF2B5EF4-FFF2-40B4-BE49-F238E27FC236}">
                  <a16:creationId xmlns:a16="http://schemas.microsoft.com/office/drawing/2014/main" id="{00000000-0008-0000-0600-00007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345</xdr:row>
          <xdr:rowOff>85725</xdr:rowOff>
        </xdr:from>
        <xdr:to>
          <xdr:col>23</xdr:col>
          <xdr:colOff>257175</xdr:colOff>
          <xdr:row>346</xdr:row>
          <xdr:rowOff>114300</xdr:rowOff>
        </xdr:to>
        <xdr:sp macro="" textlink="">
          <xdr:nvSpPr>
            <xdr:cNvPr id="4477" name="Check Box 1405" hidden="1">
              <a:extLst>
                <a:ext uri="{63B3BB69-23CF-44E3-9099-C40C66FF867C}">
                  <a14:compatExt spid="_x0000_s4477"/>
                </a:ext>
                <a:ext uri="{FF2B5EF4-FFF2-40B4-BE49-F238E27FC236}">
                  <a16:creationId xmlns:a16="http://schemas.microsoft.com/office/drawing/2014/main" id="{00000000-0008-0000-0600-00007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345</xdr:row>
          <xdr:rowOff>85725</xdr:rowOff>
        </xdr:from>
        <xdr:to>
          <xdr:col>24</xdr:col>
          <xdr:colOff>257175</xdr:colOff>
          <xdr:row>346</xdr:row>
          <xdr:rowOff>114300</xdr:rowOff>
        </xdr:to>
        <xdr:sp macro="" textlink="">
          <xdr:nvSpPr>
            <xdr:cNvPr id="4478" name="Check Box 1406" hidden="1">
              <a:extLst>
                <a:ext uri="{63B3BB69-23CF-44E3-9099-C40C66FF867C}">
                  <a14:compatExt spid="_x0000_s4478"/>
                </a:ext>
                <a:ext uri="{FF2B5EF4-FFF2-40B4-BE49-F238E27FC236}">
                  <a16:creationId xmlns:a16="http://schemas.microsoft.com/office/drawing/2014/main" id="{00000000-0008-0000-0600-00007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345</xdr:row>
          <xdr:rowOff>85725</xdr:rowOff>
        </xdr:from>
        <xdr:to>
          <xdr:col>25</xdr:col>
          <xdr:colOff>257175</xdr:colOff>
          <xdr:row>346</xdr:row>
          <xdr:rowOff>114300</xdr:rowOff>
        </xdr:to>
        <xdr:sp macro="" textlink="">
          <xdr:nvSpPr>
            <xdr:cNvPr id="4479" name="Check Box 1407" hidden="1">
              <a:extLst>
                <a:ext uri="{63B3BB69-23CF-44E3-9099-C40C66FF867C}">
                  <a14:compatExt spid="_x0000_s4479"/>
                </a:ext>
                <a:ext uri="{FF2B5EF4-FFF2-40B4-BE49-F238E27FC236}">
                  <a16:creationId xmlns:a16="http://schemas.microsoft.com/office/drawing/2014/main" id="{00000000-0008-0000-0600-00007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339</xdr:row>
          <xdr:rowOff>190500</xdr:rowOff>
        </xdr:from>
        <xdr:to>
          <xdr:col>25</xdr:col>
          <xdr:colOff>257175</xdr:colOff>
          <xdr:row>341</xdr:row>
          <xdr:rowOff>9525</xdr:rowOff>
        </xdr:to>
        <xdr:sp macro="" textlink="">
          <xdr:nvSpPr>
            <xdr:cNvPr id="4480" name="Check Box 1408" hidden="1">
              <a:extLst>
                <a:ext uri="{63B3BB69-23CF-44E3-9099-C40C66FF867C}">
                  <a14:compatExt spid="_x0000_s4480"/>
                </a:ext>
                <a:ext uri="{FF2B5EF4-FFF2-40B4-BE49-F238E27FC236}">
                  <a16:creationId xmlns:a16="http://schemas.microsoft.com/office/drawing/2014/main" id="{00000000-0008-0000-0600-00008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351</xdr:row>
          <xdr:rowOff>190500</xdr:rowOff>
        </xdr:from>
        <xdr:to>
          <xdr:col>25</xdr:col>
          <xdr:colOff>257175</xdr:colOff>
          <xdr:row>353</xdr:row>
          <xdr:rowOff>19050</xdr:rowOff>
        </xdr:to>
        <xdr:sp macro="" textlink="">
          <xdr:nvSpPr>
            <xdr:cNvPr id="4481" name="Check Box 1409" hidden="1">
              <a:extLst>
                <a:ext uri="{63B3BB69-23CF-44E3-9099-C40C66FF867C}">
                  <a14:compatExt spid="_x0000_s4481"/>
                </a:ext>
                <a:ext uri="{FF2B5EF4-FFF2-40B4-BE49-F238E27FC236}">
                  <a16:creationId xmlns:a16="http://schemas.microsoft.com/office/drawing/2014/main" id="{00000000-0008-0000-0600-00008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360</xdr:row>
          <xdr:rowOff>85725</xdr:rowOff>
        </xdr:from>
        <xdr:to>
          <xdr:col>25</xdr:col>
          <xdr:colOff>257175</xdr:colOff>
          <xdr:row>361</xdr:row>
          <xdr:rowOff>123825</xdr:rowOff>
        </xdr:to>
        <xdr:sp macro="" textlink="">
          <xdr:nvSpPr>
            <xdr:cNvPr id="4482" name="Check Box 1410" hidden="1">
              <a:extLst>
                <a:ext uri="{63B3BB69-23CF-44E3-9099-C40C66FF867C}">
                  <a14:compatExt spid="_x0000_s4482"/>
                </a:ext>
                <a:ext uri="{FF2B5EF4-FFF2-40B4-BE49-F238E27FC236}">
                  <a16:creationId xmlns:a16="http://schemas.microsoft.com/office/drawing/2014/main" id="{00000000-0008-0000-0600-00008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355</xdr:row>
          <xdr:rowOff>104775</xdr:rowOff>
        </xdr:from>
        <xdr:to>
          <xdr:col>25</xdr:col>
          <xdr:colOff>257175</xdr:colOff>
          <xdr:row>356</xdr:row>
          <xdr:rowOff>142875</xdr:rowOff>
        </xdr:to>
        <xdr:sp macro="" textlink="">
          <xdr:nvSpPr>
            <xdr:cNvPr id="4483" name="Check Box 1411" hidden="1">
              <a:extLst>
                <a:ext uri="{63B3BB69-23CF-44E3-9099-C40C66FF867C}">
                  <a14:compatExt spid="_x0000_s4483"/>
                </a:ext>
                <a:ext uri="{FF2B5EF4-FFF2-40B4-BE49-F238E27FC236}">
                  <a16:creationId xmlns:a16="http://schemas.microsoft.com/office/drawing/2014/main" id="{00000000-0008-0000-0600-00008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377</xdr:row>
          <xdr:rowOff>0</xdr:rowOff>
        </xdr:from>
        <xdr:to>
          <xdr:col>23</xdr:col>
          <xdr:colOff>257175</xdr:colOff>
          <xdr:row>378</xdr:row>
          <xdr:rowOff>28575</xdr:rowOff>
        </xdr:to>
        <xdr:sp macro="" textlink="">
          <xdr:nvSpPr>
            <xdr:cNvPr id="4484" name="Check Box 1412" hidden="1">
              <a:extLst>
                <a:ext uri="{63B3BB69-23CF-44E3-9099-C40C66FF867C}">
                  <a14:compatExt spid="_x0000_s4484"/>
                </a:ext>
                <a:ext uri="{FF2B5EF4-FFF2-40B4-BE49-F238E27FC236}">
                  <a16:creationId xmlns:a16="http://schemas.microsoft.com/office/drawing/2014/main" id="{00000000-0008-0000-0600-00008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377</xdr:row>
          <xdr:rowOff>0</xdr:rowOff>
        </xdr:from>
        <xdr:to>
          <xdr:col>24</xdr:col>
          <xdr:colOff>257175</xdr:colOff>
          <xdr:row>378</xdr:row>
          <xdr:rowOff>28575</xdr:rowOff>
        </xdr:to>
        <xdr:sp macro="" textlink="">
          <xdr:nvSpPr>
            <xdr:cNvPr id="4485" name="Check Box 1413" hidden="1">
              <a:extLst>
                <a:ext uri="{63B3BB69-23CF-44E3-9099-C40C66FF867C}">
                  <a14:compatExt spid="_x0000_s4485"/>
                </a:ext>
                <a:ext uri="{FF2B5EF4-FFF2-40B4-BE49-F238E27FC236}">
                  <a16:creationId xmlns:a16="http://schemas.microsoft.com/office/drawing/2014/main" id="{00000000-0008-0000-0600-00008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377</xdr:row>
          <xdr:rowOff>0</xdr:rowOff>
        </xdr:from>
        <xdr:to>
          <xdr:col>25</xdr:col>
          <xdr:colOff>257175</xdr:colOff>
          <xdr:row>378</xdr:row>
          <xdr:rowOff>28575</xdr:rowOff>
        </xdr:to>
        <xdr:sp macro="" textlink="">
          <xdr:nvSpPr>
            <xdr:cNvPr id="4486" name="Check Box 1414" hidden="1">
              <a:extLst>
                <a:ext uri="{63B3BB69-23CF-44E3-9099-C40C66FF867C}">
                  <a14:compatExt spid="_x0000_s4486"/>
                </a:ext>
                <a:ext uri="{FF2B5EF4-FFF2-40B4-BE49-F238E27FC236}">
                  <a16:creationId xmlns:a16="http://schemas.microsoft.com/office/drawing/2014/main" id="{00000000-0008-0000-0600-00008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384</xdr:row>
          <xdr:rowOff>200025</xdr:rowOff>
        </xdr:from>
        <xdr:to>
          <xdr:col>23</xdr:col>
          <xdr:colOff>257175</xdr:colOff>
          <xdr:row>386</xdr:row>
          <xdr:rowOff>19050</xdr:rowOff>
        </xdr:to>
        <xdr:sp macro="" textlink="">
          <xdr:nvSpPr>
            <xdr:cNvPr id="4487" name="Check Box 1415" hidden="1">
              <a:extLst>
                <a:ext uri="{63B3BB69-23CF-44E3-9099-C40C66FF867C}">
                  <a14:compatExt spid="_x0000_s4487"/>
                </a:ext>
                <a:ext uri="{FF2B5EF4-FFF2-40B4-BE49-F238E27FC236}">
                  <a16:creationId xmlns:a16="http://schemas.microsoft.com/office/drawing/2014/main" id="{00000000-0008-0000-0600-00008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384</xdr:row>
          <xdr:rowOff>200025</xdr:rowOff>
        </xdr:from>
        <xdr:to>
          <xdr:col>24</xdr:col>
          <xdr:colOff>257175</xdr:colOff>
          <xdr:row>386</xdr:row>
          <xdr:rowOff>19050</xdr:rowOff>
        </xdr:to>
        <xdr:sp macro="" textlink="">
          <xdr:nvSpPr>
            <xdr:cNvPr id="4488" name="Check Box 1416" hidden="1">
              <a:extLst>
                <a:ext uri="{63B3BB69-23CF-44E3-9099-C40C66FF867C}">
                  <a14:compatExt spid="_x0000_s4488"/>
                </a:ext>
                <a:ext uri="{FF2B5EF4-FFF2-40B4-BE49-F238E27FC236}">
                  <a16:creationId xmlns:a16="http://schemas.microsoft.com/office/drawing/2014/main" id="{00000000-0008-0000-0600-00008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384</xdr:row>
          <xdr:rowOff>200025</xdr:rowOff>
        </xdr:from>
        <xdr:to>
          <xdr:col>25</xdr:col>
          <xdr:colOff>257175</xdr:colOff>
          <xdr:row>386</xdr:row>
          <xdr:rowOff>19050</xdr:rowOff>
        </xdr:to>
        <xdr:sp macro="" textlink="">
          <xdr:nvSpPr>
            <xdr:cNvPr id="4489" name="Check Box 1417" hidden="1">
              <a:extLst>
                <a:ext uri="{63B3BB69-23CF-44E3-9099-C40C66FF867C}">
                  <a14:compatExt spid="_x0000_s4489"/>
                </a:ext>
                <a:ext uri="{FF2B5EF4-FFF2-40B4-BE49-F238E27FC236}">
                  <a16:creationId xmlns:a16="http://schemas.microsoft.com/office/drawing/2014/main" id="{00000000-0008-0000-0600-00008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389</xdr:row>
          <xdr:rowOff>200025</xdr:rowOff>
        </xdr:from>
        <xdr:to>
          <xdr:col>23</xdr:col>
          <xdr:colOff>257175</xdr:colOff>
          <xdr:row>391</xdr:row>
          <xdr:rowOff>19050</xdr:rowOff>
        </xdr:to>
        <xdr:sp macro="" textlink="">
          <xdr:nvSpPr>
            <xdr:cNvPr id="4490" name="Check Box 1418" hidden="1">
              <a:extLst>
                <a:ext uri="{63B3BB69-23CF-44E3-9099-C40C66FF867C}">
                  <a14:compatExt spid="_x0000_s4490"/>
                </a:ext>
                <a:ext uri="{FF2B5EF4-FFF2-40B4-BE49-F238E27FC236}">
                  <a16:creationId xmlns:a16="http://schemas.microsoft.com/office/drawing/2014/main" id="{00000000-0008-0000-0600-00008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389</xdr:row>
          <xdr:rowOff>200025</xdr:rowOff>
        </xdr:from>
        <xdr:to>
          <xdr:col>24</xdr:col>
          <xdr:colOff>257175</xdr:colOff>
          <xdr:row>391</xdr:row>
          <xdr:rowOff>19050</xdr:rowOff>
        </xdr:to>
        <xdr:sp macro="" textlink="">
          <xdr:nvSpPr>
            <xdr:cNvPr id="4491" name="Check Box 1419" hidden="1">
              <a:extLst>
                <a:ext uri="{63B3BB69-23CF-44E3-9099-C40C66FF867C}">
                  <a14:compatExt spid="_x0000_s4491"/>
                </a:ext>
                <a:ext uri="{FF2B5EF4-FFF2-40B4-BE49-F238E27FC236}">
                  <a16:creationId xmlns:a16="http://schemas.microsoft.com/office/drawing/2014/main" id="{00000000-0008-0000-0600-00008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389</xdr:row>
          <xdr:rowOff>200025</xdr:rowOff>
        </xdr:from>
        <xdr:to>
          <xdr:col>25</xdr:col>
          <xdr:colOff>257175</xdr:colOff>
          <xdr:row>391</xdr:row>
          <xdr:rowOff>19050</xdr:rowOff>
        </xdr:to>
        <xdr:sp macro="" textlink="">
          <xdr:nvSpPr>
            <xdr:cNvPr id="4492" name="Check Box 1420" hidden="1">
              <a:extLst>
                <a:ext uri="{63B3BB69-23CF-44E3-9099-C40C66FF867C}">
                  <a14:compatExt spid="_x0000_s4492"/>
                </a:ext>
                <a:ext uri="{FF2B5EF4-FFF2-40B4-BE49-F238E27FC236}">
                  <a16:creationId xmlns:a16="http://schemas.microsoft.com/office/drawing/2014/main" id="{00000000-0008-0000-0600-00008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387</xdr:row>
          <xdr:rowOff>85725</xdr:rowOff>
        </xdr:from>
        <xdr:to>
          <xdr:col>23</xdr:col>
          <xdr:colOff>257175</xdr:colOff>
          <xdr:row>388</xdr:row>
          <xdr:rowOff>114300</xdr:rowOff>
        </xdr:to>
        <xdr:sp macro="" textlink="">
          <xdr:nvSpPr>
            <xdr:cNvPr id="4493" name="Check Box 1421" hidden="1">
              <a:extLst>
                <a:ext uri="{63B3BB69-23CF-44E3-9099-C40C66FF867C}">
                  <a14:compatExt spid="_x0000_s4493"/>
                </a:ext>
                <a:ext uri="{FF2B5EF4-FFF2-40B4-BE49-F238E27FC236}">
                  <a16:creationId xmlns:a16="http://schemas.microsoft.com/office/drawing/2014/main" id="{00000000-0008-0000-0600-00008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387</xdr:row>
          <xdr:rowOff>85725</xdr:rowOff>
        </xdr:from>
        <xdr:to>
          <xdr:col>24</xdr:col>
          <xdr:colOff>257175</xdr:colOff>
          <xdr:row>388</xdr:row>
          <xdr:rowOff>114300</xdr:rowOff>
        </xdr:to>
        <xdr:sp macro="" textlink="">
          <xdr:nvSpPr>
            <xdr:cNvPr id="4494" name="Check Box 1422" hidden="1">
              <a:extLst>
                <a:ext uri="{63B3BB69-23CF-44E3-9099-C40C66FF867C}">
                  <a14:compatExt spid="_x0000_s4494"/>
                </a:ext>
                <a:ext uri="{FF2B5EF4-FFF2-40B4-BE49-F238E27FC236}">
                  <a16:creationId xmlns:a16="http://schemas.microsoft.com/office/drawing/2014/main" id="{00000000-0008-0000-0600-00008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387</xdr:row>
          <xdr:rowOff>85725</xdr:rowOff>
        </xdr:from>
        <xdr:to>
          <xdr:col>25</xdr:col>
          <xdr:colOff>257175</xdr:colOff>
          <xdr:row>388</xdr:row>
          <xdr:rowOff>114300</xdr:rowOff>
        </xdr:to>
        <xdr:sp macro="" textlink="">
          <xdr:nvSpPr>
            <xdr:cNvPr id="4495" name="Check Box 1423" hidden="1">
              <a:extLst>
                <a:ext uri="{63B3BB69-23CF-44E3-9099-C40C66FF867C}">
                  <a14:compatExt spid="_x0000_s4495"/>
                </a:ext>
                <a:ext uri="{FF2B5EF4-FFF2-40B4-BE49-F238E27FC236}">
                  <a16:creationId xmlns:a16="http://schemas.microsoft.com/office/drawing/2014/main" id="{00000000-0008-0000-0600-00008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396</xdr:row>
          <xdr:rowOff>85725</xdr:rowOff>
        </xdr:from>
        <xdr:to>
          <xdr:col>23</xdr:col>
          <xdr:colOff>257175</xdr:colOff>
          <xdr:row>397</xdr:row>
          <xdr:rowOff>114300</xdr:rowOff>
        </xdr:to>
        <xdr:sp macro="" textlink="">
          <xdr:nvSpPr>
            <xdr:cNvPr id="4496" name="Check Box 1424" hidden="1">
              <a:extLst>
                <a:ext uri="{63B3BB69-23CF-44E3-9099-C40C66FF867C}">
                  <a14:compatExt spid="_x0000_s4496"/>
                </a:ext>
                <a:ext uri="{FF2B5EF4-FFF2-40B4-BE49-F238E27FC236}">
                  <a16:creationId xmlns:a16="http://schemas.microsoft.com/office/drawing/2014/main" id="{00000000-0008-0000-0600-00009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396</xdr:row>
          <xdr:rowOff>85725</xdr:rowOff>
        </xdr:from>
        <xdr:to>
          <xdr:col>24</xdr:col>
          <xdr:colOff>257175</xdr:colOff>
          <xdr:row>397</xdr:row>
          <xdr:rowOff>114300</xdr:rowOff>
        </xdr:to>
        <xdr:sp macro="" textlink="">
          <xdr:nvSpPr>
            <xdr:cNvPr id="4497" name="Check Box 1425" hidden="1">
              <a:extLst>
                <a:ext uri="{63B3BB69-23CF-44E3-9099-C40C66FF867C}">
                  <a14:compatExt spid="_x0000_s4497"/>
                </a:ext>
                <a:ext uri="{FF2B5EF4-FFF2-40B4-BE49-F238E27FC236}">
                  <a16:creationId xmlns:a16="http://schemas.microsoft.com/office/drawing/2014/main" id="{00000000-0008-0000-0600-00009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396</xdr:row>
          <xdr:rowOff>85725</xdr:rowOff>
        </xdr:from>
        <xdr:to>
          <xdr:col>25</xdr:col>
          <xdr:colOff>257175</xdr:colOff>
          <xdr:row>397</xdr:row>
          <xdr:rowOff>114300</xdr:rowOff>
        </xdr:to>
        <xdr:sp macro="" textlink="">
          <xdr:nvSpPr>
            <xdr:cNvPr id="4498" name="Check Box 1426" hidden="1">
              <a:extLst>
                <a:ext uri="{63B3BB69-23CF-44E3-9099-C40C66FF867C}">
                  <a14:compatExt spid="_x0000_s4498"/>
                </a:ext>
                <a:ext uri="{FF2B5EF4-FFF2-40B4-BE49-F238E27FC236}">
                  <a16:creationId xmlns:a16="http://schemas.microsoft.com/office/drawing/2014/main" id="{00000000-0008-0000-0600-00009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398</xdr:row>
          <xdr:rowOff>85725</xdr:rowOff>
        </xdr:from>
        <xdr:to>
          <xdr:col>23</xdr:col>
          <xdr:colOff>257175</xdr:colOff>
          <xdr:row>399</xdr:row>
          <xdr:rowOff>114300</xdr:rowOff>
        </xdr:to>
        <xdr:sp macro="" textlink="">
          <xdr:nvSpPr>
            <xdr:cNvPr id="4499" name="Check Box 1427" hidden="1">
              <a:extLst>
                <a:ext uri="{63B3BB69-23CF-44E3-9099-C40C66FF867C}">
                  <a14:compatExt spid="_x0000_s4499"/>
                </a:ext>
                <a:ext uri="{FF2B5EF4-FFF2-40B4-BE49-F238E27FC236}">
                  <a16:creationId xmlns:a16="http://schemas.microsoft.com/office/drawing/2014/main" id="{00000000-0008-0000-0600-00009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398</xdr:row>
          <xdr:rowOff>85725</xdr:rowOff>
        </xdr:from>
        <xdr:to>
          <xdr:col>24</xdr:col>
          <xdr:colOff>257175</xdr:colOff>
          <xdr:row>399</xdr:row>
          <xdr:rowOff>114300</xdr:rowOff>
        </xdr:to>
        <xdr:sp macro="" textlink="">
          <xdr:nvSpPr>
            <xdr:cNvPr id="4500" name="Check Box 1428" hidden="1">
              <a:extLst>
                <a:ext uri="{63B3BB69-23CF-44E3-9099-C40C66FF867C}">
                  <a14:compatExt spid="_x0000_s4500"/>
                </a:ext>
                <a:ext uri="{FF2B5EF4-FFF2-40B4-BE49-F238E27FC236}">
                  <a16:creationId xmlns:a16="http://schemas.microsoft.com/office/drawing/2014/main" id="{00000000-0008-0000-0600-00009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398</xdr:row>
          <xdr:rowOff>85725</xdr:rowOff>
        </xdr:from>
        <xdr:to>
          <xdr:col>25</xdr:col>
          <xdr:colOff>257175</xdr:colOff>
          <xdr:row>399</xdr:row>
          <xdr:rowOff>114300</xdr:rowOff>
        </xdr:to>
        <xdr:sp macro="" textlink="">
          <xdr:nvSpPr>
            <xdr:cNvPr id="4501" name="Check Box 1429" hidden="1">
              <a:extLst>
                <a:ext uri="{63B3BB69-23CF-44E3-9099-C40C66FF867C}">
                  <a14:compatExt spid="_x0000_s4501"/>
                </a:ext>
                <a:ext uri="{FF2B5EF4-FFF2-40B4-BE49-F238E27FC236}">
                  <a16:creationId xmlns:a16="http://schemas.microsoft.com/office/drawing/2014/main" id="{00000000-0008-0000-0600-00009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457</xdr:row>
          <xdr:rowOff>85725</xdr:rowOff>
        </xdr:from>
        <xdr:to>
          <xdr:col>23</xdr:col>
          <xdr:colOff>257175</xdr:colOff>
          <xdr:row>458</xdr:row>
          <xdr:rowOff>114300</xdr:rowOff>
        </xdr:to>
        <xdr:sp macro="" textlink="">
          <xdr:nvSpPr>
            <xdr:cNvPr id="4502" name="Check Box 1430" hidden="1">
              <a:extLst>
                <a:ext uri="{63B3BB69-23CF-44E3-9099-C40C66FF867C}">
                  <a14:compatExt spid="_x0000_s4502"/>
                </a:ext>
                <a:ext uri="{FF2B5EF4-FFF2-40B4-BE49-F238E27FC236}">
                  <a16:creationId xmlns:a16="http://schemas.microsoft.com/office/drawing/2014/main" id="{00000000-0008-0000-0600-00009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457</xdr:row>
          <xdr:rowOff>85725</xdr:rowOff>
        </xdr:from>
        <xdr:to>
          <xdr:col>24</xdr:col>
          <xdr:colOff>257175</xdr:colOff>
          <xdr:row>458</xdr:row>
          <xdr:rowOff>114300</xdr:rowOff>
        </xdr:to>
        <xdr:sp macro="" textlink="">
          <xdr:nvSpPr>
            <xdr:cNvPr id="4503" name="Check Box 1431" hidden="1">
              <a:extLst>
                <a:ext uri="{63B3BB69-23CF-44E3-9099-C40C66FF867C}">
                  <a14:compatExt spid="_x0000_s4503"/>
                </a:ext>
                <a:ext uri="{FF2B5EF4-FFF2-40B4-BE49-F238E27FC236}">
                  <a16:creationId xmlns:a16="http://schemas.microsoft.com/office/drawing/2014/main" id="{00000000-0008-0000-0600-00009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457</xdr:row>
          <xdr:rowOff>85725</xdr:rowOff>
        </xdr:from>
        <xdr:to>
          <xdr:col>25</xdr:col>
          <xdr:colOff>257175</xdr:colOff>
          <xdr:row>458</xdr:row>
          <xdr:rowOff>114300</xdr:rowOff>
        </xdr:to>
        <xdr:sp macro="" textlink="">
          <xdr:nvSpPr>
            <xdr:cNvPr id="4504" name="Check Box 1432" hidden="1">
              <a:extLst>
                <a:ext uri="{63B3BB69-23CF-44E3-9099-C40C66FF867C}">
                  <a14:compatExt spid="_x0000_s4504"/>
                </a:ext>
                <a:ext uri="{FF2B5EF4-FFF2-40B4-BE49-F238E27FC236}">
                  <a16:creationId xmlns:a16="http://schemas.microsoft.com/office/drawing/2014/main" id="{00000000-0008-0000-0600-00009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460</xdr:row>
          <xdr:rowOff>85725</xdr:rowOff>
        </xdr:from>
        <xdr:to>
          <xdr:col>23</xdr:col>
          <xdr:colOff>257175</xdr:colOff>
          <xdr:row>461</xdr:row>
          <xdr:rowOff>114300</xdr:rowOff>
        </xdr:to>
        <xdr:sp macro="" textlink="">
          <xdr:nvSpPr>
            <xdr:cNvPr id="4505" name="Check Box 1433" hidden="1">
              <a:extLst>
                <a:ext uri="{63B3BB69-23CF-44E3-9099-C40C66FF867C}">
                  <a14:compatExt spid="_x0000_s4505"/>
                </a:ext>
                <a:ext uri="{FF2B5EF4-FFF2-40B4-BE49-F238E27FC236}">
                  <a16:creationId xmlns:a16="http://schemas.microsoft.com/office/drawing/2014/main" id="{00000000-0008-0000-0600-00009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460</xdr:row>
          <xdr:rowOff>85725</xdr:rowOff>
        </xdr:from>
        <xdr:to>
          <xdr:col>24</xdr:col>
          <xdr:colOff>257175</xdr:colOff>
          <xdr:row>461</xdr:row>
          <xdr:rowOff>114300</xdr:rowOff>
        </xdr:to>
        <xdr:sp macro="" textlink="">
          <xdr:nvSpPr>
            <xdr:cNvPr id="4506" name="Check Box 1434" hidden="1">
              <a:extLst>
                <a:ext uri="{63B3BB69-23CF-44E3-9099-C40C66FF867C}">
                  <a14:compatExt spid="_x0000_s4506"/>
                </a:ext>
                <a:ext uri="{FF2B5EF4-FFF2-40B4-BE49-F238E27FC236}">
                  <a16:creationId xmlns:a16="http://schemas.microsoft.com/office/drawing/2014/main" id="{00000000-0008-0000-0600-00009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460</xdr:row>
          <xdr:rowOff>85725</xdr:rowOff>
        </xdr:from>
        <xdr:to>
          <xdr:col>25</xdr:col>
          <xdr:colOff>257175</xdr:colOff>
          <xdr:row>461</xdr:row>
          <xdr:rowOff>114300</xdr:rowOff>
        </xdr:to>
        <xdr:sp macro="" textlink="">
          <xdr:nvSpPr>
            <xdr:cNvPr id="4507" name="Check Box 1435" hidden="1">
              <a:extLst>
                <a:ext uri="{63B3BB69-23CF-44E3-9099-C40C66FF867C}">
                  <a14:compatExt spid="_x0000_s4507"/>
                </a:ext>
                <a:ext uri="{FF2B5EF4-FFF2-40B4-BE49-F238E27FC236}">
                  <a16:creationId xmlns:a16="http://schemas.microsoft.com/office/drawing/2014/main" id="{00000000-0008-0000-0600-00009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464</xdr:row>
          <xdr:rowOff>38100</xdr:rowOff>
        </xdr:from>
        <xdr:to>
          <xdr:col>23</xdr:col>
          <xdr:colOff>257175</xdr:colOff>
          <xdr:row>465</xdr:row>
          <xdr:rowOff>66675</xdr:rowOff>
        </xdr:to>
        <xdr:sp macro="" textlink="">
          <xdr:nvSpPr>
            <xdr:cNvPr id="4508" name="Check Box 1436" hidden="1">
              <a:extLst>
                <a:ext uri="{63B3BB69-23CF-44E3-9099-C40C66FF867C}">
                  <a14:compatExt spid="_x0000_s4508"/>
                </a:ext>
                <a:ext uri="{FF2B5EF4-FFF2-40B4-BE49-F238E27FC236}">
                  <a16:creationId xmlns:a16="http://schemas.microsoft.com/office/drawing/2014/main" id="{00000000-0008-0000-0600-00009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464</xdr:row>
          <xdr:rowOff>38100</xdr:rowOff>
        </xdr:from>
        <xdr:to>
          <xdr:col>24</xdr:col>
          <xdr:colOff>257175</xdr:colOff>
          <xdr:row>465</xdr:row>
          <xdr:rowOff>66675</xdr:rowOff>
        </xdr:to>
        <xdr:sp macro="" textlink="">
          <xdr:nvSpPr>
            <xdr:cNvPr id="4509" name="Check Box 1437" hidden="1">
              <a:extLst>
                <a:ext uri="{63B3BB69-23CF-44E3-9099-C40C66FF867C}">
                  <a14:compatExt spid="_x0000_s4509"/>
                </a:ext>
                <a:ext uri="{FF2B5EF4-FFF2-40B4-BE49-F238E27FC236}">
                  <a16:creationId xmlns:a16="http://schemas.microsoft.com/office/drawing/2014/main" id="{00000000-0008-0000-0600-00009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464</xdr:row>
          <xdr:rowOff>38100</xdr:rowOff>
        </xdr:from>
        <xdr:to>
          <xdr:col>25</xdr:col>
          <xdr:colOff>257175</xdr:colOff>
          <xdr:row>465</xdr:row>
          <xdr:rowOff>66675</xdr:rowOff>
        </xdr:to>
        <xdr:sp macro="" textlink="">
          <xdr:nvSpPr>
            <xdr:cNvPr id="4510" name="Check Box 1438" hidden="1">
              <a:extLst>
                <a:ext uri="{63B3BB69-23CF-44E3-9099-C40C66FF867C}">
                  <a14:compatExt spid="_x0000_s4510"/>
                </a:ext>
                <a:ext uri="{FF2B5EF4-FFF2-40B4-BE49-F238E27FC236}">
                  <a16:creationId xmlns:a16="http://schemas.microsoft.com/office/drawing/2014/main" id="{00000000-0008-0000-0600-00009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472</xdr:row>
          <xdr:rowOff>85725</xdr:rowOff>
        </xdr:from>
        <xdr:to>
          <xdr:col>23</xdr:col>
          <xdr:colOff>257175</xdr:colOff>
          <xdr:row>473</xdr:row>
          <xdr:rowOff>114300</xdr:rowOff>
        </xdr:to>
        <xdr:sp macro="" textlink="">
          <xdr:nvSpPr>
            <xdr:cNvPr id="4517" name="Check Box 1445" hidden="1">
              <a:extLst>
                <a:ext uri="{63B3BB69-23CF-44E3-9099-C40C66FF867C}">
                  <a14:compatExt spid="_x0000_s4517"/>
                </a:ext>
                <a:ext uri="{FF2B5EF4-FFF2-40B4-BE49-F238E27FC236}">
                  <a16:creationId xmlns:a16="http://schemas.microsoft.com/office/drawing/2014/main" id="{00000000-0008-0000-0600-0000A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472</xdr:row>
          <xdr:rowOff>85725</xdr:rowOff>
        </xdr:from>
        <xdr:to>
          <xdr:col>24</xdr:col>
          <xdr:colOff>257175</xdr:colOff>
          <xdr:row>473</xdr:row>
          <xdr:rowOff>114300</xdr:rowOff>
        </xdr:to>
        <xdr:sp macro="" textlink="">
          <xdr:nvSpPr>
            <xdr:cNvPr id="4518" name="Check Box 1446" hidden="1">
              <a:extLst>
                <a:ext uri="{63B3BB69-23CF-44E3-9099-C40C66FF867C}">
                  <a14:compatExt spid="_x0000_s4518"/>
                </a:ext>
                <a:ext uri="{FF2B5EF4-FFF2-40B4-BE49-F238E27FC236}">
                  <a16:creationId xmlns:a16="http://schemas.microsoft.com/office/drawing/2014/main" id="{00000000-0008-0000-0600-0000A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472</xdr:row>
          <xdr:rowOff>85725</xdr:rowOff>
        </xdr:from>
        <xdr:to>
          <xdr:col>25</xdr:col>
          <xdr:colOff>257175</xdr:colOff>
          <xdr:row>473</xdr:row>
          <xdr:rowOff>114300</xdr:rowOff>
        </xdr:to>
        <xdr:sp macro="" textlink="">
          <xdr:nvSpPr>
            <xdr:cNvPr id="4519" name="Check Box 1447" hidden="1">
              <a:extLst>
                <a:ext uri="{63B3BB69-23CF-44E3-9099-C40C66FF867C}">
                  <a14:compatExt spid="_x0000_s4519"/>
                </a:ext>
                <a:ext uri="{FF2B5EF4-FFF2-40B4-BE49-F238E27FC236}">
                  <a16:creationId xmlns:a16="http://schemas.microsoft.com/office/drawing/2014/main" id="{00000000-0008-0000-0600-0000A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483</xdr:row>
          <xdr:rowOff>85725</xdr:rowOff>
        </xdr:from>
        <xdr:to>
          <xdr:col>23</xdr:col>
          <xdr:colOff>257175</xdr:colOff>
          <xdr:row>484</xdr:row>
          <xdr:rowOff>114300</xdr:rowOff>
        </xdr:to>
        <xdr:sp macro="" textlink="">
          <xdr:nvSpPr>
            <xdr:cNvPr id="4520" name="Check Box 1448" hidden="1">
              <a:extLst>
                <a:ext uri="{63B3BB69-23CF-44E3-9099-C40C66FF867C}">
                  <a14:compatExt spid="_x0000_s4520"/>
                </a:ext>
                <a:ext uri="{FF2B5EF4-FFF2-40B4-BE49-F238E27FC236}">
                  <a16:creationId xmlns:a16="http://schemas.microsoft.com/office/drawing/2014/main" id="{00000000-0008-0000-0600-0000A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483</xdr:row>
          <xdr:rowOff>85725</xdr:rowOff>
        </xdr:from>
        <xdr:to>
          <xdr:col>24</xdr:col>
          <xdr:colOff>257175</xdr:colOff>
          <xdr:row>484</xdr:row>
          <xdr:rowOff>114300</xdr:rowOff>
        </xdr:to>
        <xdr:sp macro="" textlink="">
          <xdr:nvSpPr>
            <xdr:cNvPr id="4521" name="Check Box 1449" hidden="1">
              <a:extLst>
                <a:ext uri="{63B3BB69-23CF-44E3-9099-C40C66FF867C}">
                  <a14:compatExt spid="_x0000_s4521"/>
                </a:ext>
                <a:ext uri="{FF2B5EF4-FFF2-40B4-BE49-F238E27FC236}">
                  <a16:creationId xmlns:a16="http://schemas.microsoft.com/office/drawing/2014/main" id="{00000000-0008-0000-0600-0000A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483</xdr:row>
          <xdr:rowOff>85725</xdr:rowOff>
        </xdr:from>
        <xdr:to>
          <xdr:col>25</xdr:col>
          <xdr:colOff>257175</xdr:colOff>
          <xdr:row>484</xdr:row>
          <xdr:rowOff>114300</xdr:rowOff>
        </xdr:to>
        <xdr:sp macro="" textlink="">
          <xdr:nvSpPr>
            <xdr:cNvPr id="4522" name="Check Box 1450" hidden="1">
              <a:extLst>
                <a:ext uri="{63B3BB69-23CF-44E3-9099-C40C66FF867C}">
                  <a14:compatExt spid="_x0000_s4522"/>
                </a:ext>
                <a:ext uri="{FF2B5EF4-FFF2-40B4-BE49-F238E27FC236}">
                  <a16:creationId xmlns:a16="http://schemas.microsoft.com/office/drawing/2014/main" id="{00000000-0008-0000-0600-0000A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487</xdr:row>
          <xdr:rowOff>200025</xdr:rowOff>
        </xdr:from>
        <xdr:to>
          <xdr:col>23</xdr:col>
          <xdr:colOff>257175</xdr:colOff>
          <xdr:row>489</xdr:row>
          <xdr:rowOff>19050</xdr:rowOff>
        </xdr:to>
        <xdr:sp macro="" textlink="">
          <xdr:nvSpPr>
            <xdr:cNvPr id="4523" name="Check Box 1451" hidden="1">
              <a:extLst>
                <a:ext uri="{63B3BB69-23CF-44E3-9099-C40C66FF867C}">
                  <a14:compatExt spid="_x0000_s4523"/>
                </a:ext>
                <a:ext uri="{FF2B5EF4-FFF2-40B4-BE49-F238E27FC236}">
                  <a16:creationId xmlns:a16="http://schemas.microsoft.com/office/drawing/2014/main" id="{00000000-0008-0000-0600-0000A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487</xdr:row>
          <xdr:rowOff>200025</xdr:rowOff>
        </xdr:from>
        <xdr:to>
          <xdr:col>24</xdr:col>
          <xdr:colOff>257175</xdr:colOff>
          <xdr:row>489</xdr:row>
          <xdr:rowOff>19050</xdr:rowOff>
        </xdr:to>
        <xdr:sp macro="" textlink="">
          <xdr:nvSpPr>
            <xdr:cNvPr id="4524" name="Check Box 1452" hidden="1">
              <a:extLst>
                <a:ext uri="{63B3BB69-23CF-44E3-9099-C40C66FF867C}">
                  <a14:compatExt spid="_x0000_s4524"/>
                </a:ext>
                <a:ext uri="{FF2B5EF4-FFF2-40B4-BE49-F238E27FC236}">
                  <a16:creationId xmlns:a16="http://schemas.microsoft.com/office/drawing/2014/main" id="{00000000-0008-0000-0600-0000A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487</xdr:row>
          <xdr:rowOff>200025</xdr:rowOff>
        </xdr:from>
        <xdr:to>
          <xdr:col>25</xdr:col>
          <xdr:colOff>257175</xdr:colOff>
          <xdr:row>489</xdr:row>
          <xdr:rowOff>19050</xdr:rowOff>
        </xdr:to>
        <xdr:sp macro="" textlink="">
          <xdr:nvSpPr>
            <xdr:cNvPr id="4525" name="Check Box 1453" hidden="1">
              <a:extLst>
                <a:ext uri="{63B3BB69-23CF-44E3-9099-C40C66FF867C}">
                  <a14:compatExt spid="_x0000_s4525"/>
                </a:ext>
                <a:ext uri="{FF2B5EF4-FFF2-40B4-BE49-F238E27FC236}">
                  <a16:creationId xmlns:a16="http://schemas.microsoft.com/office/drawing/2014/main" id="{00000000-0008-0000-0600-0000A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490</xdr:row>
          <xdr:rowOff>104775</xdr:rowOff>
        </xdr:from>
        <xdr:to>
          <xdr:col>23</xdr:col>
          <xdr:colOff>257175</xdr:colOff>
          <xdr:row>491</xdr:row>
          <xdr:rowOff>133350</xdr:rowOff>
        </xdr:to>
        <xdr:sp macro="" textlink="">
          <xdr:nvSpPr>
            <xdr:cNvPr id="4526" name="Check Box 1454" hidden="1">
              <a:extLst>
                <a:ext uri="{63B3BB69-23CF-44E3-9099-C40C66FF867C}">
                  <a14:compatExt spid="_x0000_s4526"/>
                </a:ext>
                <a:ext uri="{FF2B5EF4-FFF2-40B4-BE49-F238E27FC236}">
                  <a16:creationId xmlns:a16="http://schemas.microsoft.com/office/drawing/2014/main" id="{00000000-0008-0000-0600-0000A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490</xdr:row>
          <xdr:rowOff>104775</xdr:rowOff>
        </xdr:from>
        <xdr:to>
          <xdr:col>24</xdr:col>
          <xdr:colOff>257175</xdr:colOff>
          <xdr:row>491</xdr:row>
          <xdr:rowOff>133350</xdr:rowOff>
        </xdr:to>
        <xdr:sp macro="" textlink="">
          <xdr:nvSpPr>
            <xdr:cNvPr id="4527" name="Check Box 1455" hidden="1">
              <a:extLst>
                <a:ext uri="{63B3BB69-23CF-44E3-9099-C40C66FF867C}">
                  <a14:compatExt spid="_x0000_s4527"/>
                </a:ext>
                <a:ext uri="{FF2B5EF4-FFF2-40B4-BE49-F238E27FC236}">
                  <a16:creationId xmlns:a16="http://schemas.microsoft.com/office/drawing/2014/main" id="{00000000-0008-0000-0600-0000A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490</xdr:row>
          <xdr:rowOff>104775</xdr:rowOff>
        </xdr:from>
        <xdr:to>
          <xdr:col>25</xdr:col>
          <xdr:colOff>257175</xdr:colOff>
          <xdr:row>491</xdr:row>
          <xdr:rowOff>133350</xdr:rowOff>
        </xdr:to>
        <xdr:sp macro="" textlink="">
          <xdr:nvSpPr>
            <xdr:cNvPr id="4528" name="Check Box 1456" hidden="1">
              <a:extLst>
                <a:ext uri="{63B3BB69-23CF-44E3-9099-C40C66FF867C}">
                  <a14:compatExt spid="_x0000_s4528"/>
                </a:ext>
                <a:ext uri="{FF2B5EF4-FFF2-40B4-BE49-F238E27FC236}">
                  <a16:creationId xmlns:a16="http://schemas.microsoft.com/office/drawing/2014/main" id="{00000000-0008-0000-0600-0000B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494</xdr:row>
          <xdr:rowOff>85725</xdr:rowOff>
        </xdr:from>
        <xdr:to>
          <xdr:col>23</xdr:col>
          <xdr:colOff>257175</xdr:colOff>
          <xdr:row>495</xdr:row>
          <xdr:rowOff>114300</xdr:rowOff>
        </xdr:to>
        <xdr:sp macro="" textlink="">
          <xdr:nvSpPr>
            <xdr:cNvPr id="4529" name="Check Box 1457" hidden="1">
              <a:extLst>
                <a:ext uri="{63B3BB69-23CF-44E3-9099-C40C66FF867C}">
                  <a14:compatExt spid="_x0000_s4529"/>
                </a:ext>
                <a:ext uri="{FF2B5EF4-FFF2-40B4-BE49-F238E27FC236}">
                  <a16:creationId xmlns:a16="http://schemas.microsoft.com/office/drawing/2014/main" id="{00000000-0008-0000-0600-0000B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494</xdr:row>
          <xdr:rowOff>85725</xdr:rowOff>
        </xdr:from>
        <xdr:to>
          <xdr:col>24</xdr:col>
          <xdr:colOff>257175</xdr:colOff>
          <xdr:row>495</xdr:row>
          <xdr:rowOff>114300</xdr:rowOff>
        </xdr:to>
        <xdr:sp macro="" textlink="">
          <xdr:nvSpPr>
            <xdr:cNvPr id="4530" name="Check Box 1458" hidden="1">
              <a:extLst>
                <a:ext uri="{63B3BB69-23CF-44E3-9099-C40C66FF867C}">
                  <a14:compatExt spid="_x0000_s4530"/>
                </a:ext>
                <a:ext uri="{FF2B5EF4-FFF2-40B4-BE49-F238E27FC236}">
                  <a16:creationId xmlns:a16="http://schemas.microsoft.com/office/drawing/2014/main" id="{00000000-0008-0000-0600-0000B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494</xdr:row>
          <xdr:rowOff>85725</xdr:rowOff>
        </xdr:from>
        <xdr:to>
          <xdr:col>25</xdr:col>
          <xdr:colOff>257175</xdr:colOff>
          <xdr:row>495</xdr:row>
          <xdr:rowOff>114300</xdr:rowOff>
        </xdr:to>
        <xdr:sp macro="" textlink="">
          <xdr:nvSpPr>
            <xdr:cNvPr id="4531" name="Check Box 1459" hidden="1">
              <a:extLst>
                <a:ext uri="{63B3BB69-23CF-44E3-9099-C40C66FF867C}">
                  <a14:compatExt spid="_x0000_s4531"/>
                </a:ext>
                <a:ext uri="{FF2B5EF4-FFF2-40B4-BE49-F238E27FC236}">
                  <a16:creationId xmlns:a16="http://schemas.microsoft.com/office/drawing/2014/main" id="{00000000-0008-0000-0600-0000B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507</xdr:row>
          <xdr:rowOff>171450</xdr:rowOff>
        </xdr:from>
        <xdr:to>
          <xdr:col>23</xdr:col>
          <xdr:colOff>257175</xdr:colOff>
          <xdr:row>508</xdr:row>
          <xdr:rowOff>200025</xdr:rowOff>
        </xdr:to>
        <xdr:sp macro="" textlink="">
          <xdr:nvSpPr>
            <xdr:cNvPr id="4532" name="Check Box 1460" hidden="1">
              <a:extLst>
                <a:ext uri="{63B3BB69-23CF-44E3-9099-C40C66FF867C}">
                  <a14:compatExt spid="_x0000_s4532"/>
                </a:ext>
                <a:ext uri="{FF2B5EF4-FFF2-40B4-BE49-F238E27FC236}">
                  <a16:creationId xmlns:a16="http://schemas.microsoft.com/office/drawing/2014/main" id="{00000000-0008-0000-0600-0000B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507</xdr:row>
          <xdr:rowOff>171450</xdr:rowOff>
        </xdr:from>
        <xdr:to>
          <xdr:col>24</xdr:col>
          <xdr:colOff>257175</xdr:colOff>
          <xdr:row>508</xdr:row>
          <xdr:rowOff>200025</xdr:rowOff>
        </xdr:to>
        <xdr:sp macro="" textlink="">
          <xdr:nvSpPr>
            <xdr:cNvPr id="4533" name="Check Box 1461" hidden="1">
              <a:extLst>
                <a:ext uri="{63B3BB69-23CF-44E3-9099-C40C66FF867C}">
                  <a14:compatExt spid="_x0000_s4533"/>
                </a:ext>
                <a:ext uri="{FF2B5EF4-FFF2-40B4-BE49-F238E27FC236}">
                  <a16:creationId xmlns:a16="http://schemas.microsoft.com/office/drawing/2014/main" id="{00000000-0008-0000-0600-0000B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507</xdr:row>
          <xdr:rowOff>171450</xdr:rowOff>
        </xdr:from>
        <xdr:to>
          <xdr:col>25</xdr:col>
          <xdr:colOff>257175</xdr:colOff>
          <xdr:row>508</xdr:row>
          <xdr:rowOff>200025</xdr:rowOff>
        </xdr:to>
        <xdr:sp macro="" textlink="">
          <xdr:nvSpPr>
            <xdr:cNvPr id="4534" name="Check Box 1462" hidden="1">
              <a:extLst>
                <a:ext uri="{63B3BB69-23CF-44E3-9099-C40C66FF867C}">
                  <a14:compatExt spid="_x0000_s4534"/>
                </a:ext>
                <a:ext uri="{FF2B5EF4-FFF2-40B4-BE49-F238E27FC236}">
                  <a16:creationId xmlns:a16="http://schemas.microsoft.com/office/drawing/2014/main" id="{00000000-0008-0000-0600-0000B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511</xdr:row>
          <xdr:rowOff>152400</xdr:rowOff>
        </xdr:from>
        <xdr:to>
          <xdr:col>23</xdr:col>
          <xdr:colOff>257175</xdr:colOff>
          <xdr:row>512</xdr:row>
          <xdr:rowOff>180975</xdr:rowOff>
        </xdr:to>
        <xdr:sp macro="" textlink="">
          <xdr:nvSpPr>
            <xdr:cNvPr id="4535" name="Check Box 1463" hidden="1">
              <a:extLst>
                <a:ext uri="{63B3BB69-23CF-44E3-9099-C40C66FF867C}">
                  <a14:compatExt spid="_x0000_s4535"/>
                </a:ext>
                <a:ext uri="{FF2B5EF4-FFF2-40B4-BE49-F238E27FC236}">
                  <a16:creationId xmlns:a16="http://schemas.microsoft.com/office/drawing/2014/main" id="{00000000-0008-0000-0600-0000B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511</xdr:row>
          <xdr:rowOff>152400</xdr:rowOff>
        </xdr:from>
        <xdr:to>
          <xdr:col>24</xdr:col>
          <xdr:colOff>257175</xdr:colOff>
          <xdr:row>512</xdr:row>
          <xdr:rowOff>180975</xdr:rowOff>
        </xdr:to>
        <xdr:sp macro="" textlink="">
          <xdr:nvSpPr>
            <xdr:cNvPr id="4536" name="Check Box 1464" hidden="1">
              <a:extLst>
                <a:ext uri="{63B3BB69-23CF-44E3-9099-C40C66FF867C}">
                  <a14:compatExt spid="_x0000_s4536"/>
                </a:ext>
                <a:ext uri="{FF2B5EF4-FFF2-40B4-BE49-F238E27FC236}">
                  <a16:creationId xmlns:a16="http://schemas.microsoft.com/office/drawing/2014/main" id="{00000000-0008-0000-0600-0000B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511</xdr:row>
          <xdr:rowOff>152400</xdr:rowOff>
        </xdr:from>
        <xdr:to>
          <xdr:col>25</xdr:col>
          <xdr:colOff>257175</xdr:colOff>
          <xdr:row>512</xdr:row>
          <xdr:rowOff>180975</xdr:rowOff>
        </xdr:to>
        <xdr:sp macro="" textlink="">
          <xdr:nvSpPr>
            <xdr:cNvPr id="4537" name="Check Box 1465" hidden="1">
              <a:extLst>
                <a:ext uri="{63B3BB69-23CF-44E3-9099-C40C66FF867C}">
                  <a14:compatExt spid="_x0000_s4537"/>
                </a:ext>
                <a:ext uri="{FF2B5EF4-FFF2-40B4-BE49-F238E27FC236}">
                  <a16:creationId xmlns:a16="http://schemas.microsoft.com/office/drawing/2014/main" id="{00000000-0008-0000-0600-0000B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515</xdr:row>
          <xdr:rowOff>95250</xdr:rowOff>
        </xdr:from>
        <xdr:to>
          <xdr:col>23</xdr:col>
          <xdr:colOff>257175</xdr:colOff>
          <xdr:row>516</xdr:row>
          <xdr:rowOff>123825</xdr:rowOff>
        </xdr:to>
        <xdr:sp macro="" textlink="">
          <xdr:nvSpPr>
            <xdr:cNvPr id="4538" name="Check Box 1466" hidden="1">
              <a:extLst>
                <a:ext uri="{63B3BB69-23CF-44E3-9099-C40C66FF867C}">
                  <a14:compatExt spid="_x0000_s4538"/>
                </a:ext>
                <a:ext uri="{FF2B5EF4-FFF2-40B4-BE49-F238E27FC236}">
                  <a16:creationId xmlns:a16="http://schemas.microsoft.com/office/drawing/2014/main" id="{00000000-0008-0000-0600-0000B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515</xdr:row>
          <xdr:rowOff>95250</xdr:rowOff>
        </xdr:from>
        <xdr:to>
          <xdr:col>24</xdr:col>
          <xdr:colOff>257175</xdr:colOff>
          <xdr:row>516</xdr:row>
          <xdr:rowOff>123825</xdr:rowOff>
        </xdr:to>
        <xdr:sp macro="" textlink="">
          <xdr:nvSpPr>
            <xdr:cNvPr id="4539" name="Check Box 1467" hidden="1">
              <a:extLst>
                <a:ext uri="{63B3BB69-23CF-44E3-9099-C40C66FF867C}">
                  <a14:compatExt spid="_x0000_s4539"/>
                </a:ext>
                <a:ext uri="{FF2B5EF4-FFF2-40B4-BE49-F238E27FC236}">
                  <a16:creationId xmlns:a16="http://schemas.microsoft.com/office/drawing/2014/main" id="{00000000-0008-0000-0600-0000B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515</xdr:row>
          <xdr:rowOff>95250</xdr:rowOff>
        </xdr:from>
        <xdr:to>
          <xdr:col>25</xdr:col>
          <xdr:colOff>257175</xdr:colOff>
          <xdr:row>516</xdr:row>
          <xdr:rowOff>123825</xdr:rowOff>
        </xdr:to>
        <xdr:sp macro="" textlink="">
          <xdr:nvSpPr>
            <xdr:cNvPr id="4540" name="Check Box 1468" hidden="1">
              <a:extLst>
                <a:ext uri="{63B3BB69-23CF-44E3-9099-C40C66FF867C}">
                  <a14:compatExt spid="_x0000_s4540"/>
                </a:ext>
                <a:ext uri="{FF2B5EF4-FFF2-40B4-BE49-F238E27FC236}">
                  <a16:creationId xmlns:a16="http://schemas.microsoft.com/office/drawing/2014/main" id="{00000000-0008-0000-0600-0000B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517</xdr:row>
          <xdr:rowOff>85725</xdr:rowOff>
        </xdr:from>
        <xdr:to>
          <xdr:col>23</xdr:col>
          <xdr:colOff>257175</xdr:colOff>
          <xdr:row>518</xdr:row>
          <xdr:rowOff>114300</xdr:rowOff>
        </xdr:to>
        <xdr:sp macro="" textlink="">
          <xdr:nvSpPr>
            <xdr:cNvPr id="4541" name="Check Box 1469" hidden="1">
              <a:extLst>
                <a:ext uri="{63B3BB69-23CF-44E3-9099-C40C66FF867C}">
                  <a14:compatExt spid="_x0000_s4541"/>
                </a:ext>
                <a:ext uri="{FF2B5EF4-FFF2-40B4-BE49-F238E27FC236}">
                  <a16:creationId xmlns:a16="http://schemas.microsoft.com/office/drawing/2014/main" id="{00000000-0008-0000-0600-0000B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517</xdr:row>
          <xdr:rowOff>85725</xdr:rowOff>
        </xdr:from>
        <xdr:to>
          <xdr:col>24</xdr:col>
          <xdr:colOff>257175</xdr:colOff>
          <xdr:row>518</xdr:row>
          <xdr:rowOff>114300</xdr:rowOff>
        </xdr:to>
        <xdr:sp macro="" textlink="">
          <xdr:nvSpPr>
            <xdr:cNvPr id="4542" name="Check Box 1470" hidden="1">
              <a:extLst>
                <a:ext uri="{63B3BB69-23CF-44E3-9099-C40C66FF867C}">
                  <a14:compatExt spid="_x0000_s4542"/>
                </a:ext>
                <a:ext uri="{FF2B5EF4-FFF2-40B4-BE49-F238E27FC236}">
                  <a16:creationId xmlns:a16="http://schemas.microsoft.com/office/drawing/2014/main" id="{00000000-0008-0000-0600-0000B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517</xdr:row>
          <xdr:rowOff>85725</xdr:rowOff>
        </xdr:from>
        <xdr:to>
          <xdr:col>25</xdr:col>
          <xdr:colOff>257175</xdr:colOff>
          <xdr:row>518</xdr:row>
          <xdr:rowOff>114300</xdr:rowOff>
        </xdr:to>
        <xdr:sp macro="" textlink="">
          <xdr:nvSpPr>
            <xdr:cNvPr id="4543" name="Check Box 1471" hidden="1">
              <a:extLst>
                <a:ext uri="{63B3BB69-23CF-44E3-9099-C40C66FF867C}">
                  <a14:compatExt spid="_x0000_s4543"/>
                </a:ext>
                <a:ext uri="{FF2B5EF4-FFF2-40B4-BE49-F238E27FC236}">
                  <a16:creationId xmlns:a16="http://schemas.microsoft.com/office/drawing/2014/main" id="{00000000-0008-0000-0600-0000B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522</xdr:row>
          <xdr:rowOff>85725</xdr:rowOff>
        </xdr:from>
        <xdr:to>
          <xdr:col>23</xdr:col>
          <xdr:colOff>257175</xdr:colOff>
          <xdr:row>523</xdr:row>
          <xdr:rowOff>114300</xdr:rowOff>
        </xdr:to>
        <xdr:sp macro="" textlink="">
          <xdr:nvSpPr>
            <xdr:cNvPr id="4544" name="Check Box 1472" hidden="1">
              <a:extLst>
                <a:ext uri="{63B3BB69-23CF-44E3-9099-C40C66FF867C}">
                  <a14:compatExt spid="_x0000_s4544"/>
                </a:ext>
                <a:ext uri="{FF2B5EF4-FFF2-40B4-BE49-F238E27FC236}">
                  <a16:creationId xmlns:a16="http://schemas.microsoft.com/office/drawing/2014/main" id="{00000000-0008-0000-0600-0000C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522</xdr:row>
          <xdr:rowOff>85725</xdr:rowOff>
        </xdr:from>
        <xdr:to>
          <xdr:col>24</xdr:col>
          <xdr:colOff>257175</xdr:colOff>
          <xdr:row>523</xdr:row>
          <xdr:rowOff>114300</xdr:rowOff>
        </xdr:to>
        <xdr:sp macro="" textlink="">
          <xdr:nvSpPr>
            <xdr:cNvPr id="4545" name="Check Box 1473" hidden="1">
              <a:extLst>
                <a:ext uri="{63B3BB69-23CF-44E3-9099-C40C66FF867C}">
                  <a14:compatExt spid="_x0000_s4545"/>
                </a:ext>
                <a:ext uri="{FF2B5EF4-FFF2-40B4-BE49-F238E27FC236}">
                  <a16:creationId xmlns:a16="http://schemas.microsoft.com/office/drawing/2014/main" id="{00000000-0008-0000-0600-0000C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522</xdr:row>
          <xdr:rowOff>85725</xdr:rowOff>
        </xdr:from>
        <xdr:to>
          <xdr:col>25</xdr:col>
          <xdr:colOff>257175</xdr:colOff>
          <xdr:row>523</xdr:row>
          <xdr:rowOff>114300</xdr:rowOff>
        </xdr:to>
        <xdr:sp macro="" textlink="">
          <xdr:nvSpPr>
            <xdr:cNvPr id="4546" name="Check Box 1474" hidden="1">
              <a:extLst>
                <a:ext uri="{63B3BB69-23CF-44E3-9099-C40C66FF867C}">
                  <a14:compatExt spid="_x0000_s4546"/>
                </a:ext>
                <a:ext uri="{FF2B5EF4-FFF2-40B4-BE49-F238E27FC236}">
                  <a16:creationId xmlns:a16="http://schemas.microsoft.com/office/drawing/2014/main" id="{00000000-0008-0000-0600-0000C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519</xdr:row>
          <xdr:rowOff>200025</xdr:rowOff>
        </xdr:from>
        <xdr:to>
          <xdr:col>23</xdr:col>
          <xdr:colOff>257175</xdr:colOff>
          <xdr:row>521</xdr:row>
          <xdr:rowOff>19050</xdr:rowOff>
        </xdr:to>
        <xdr:sp macro="" textlink="">
          <xdr:nvSpPr>
            <xdr:cNvPr id="4547" name="Check Box 1475" hidden="1">
              <a:extLst>
                <a:ext uri="{63B3BB69-23CF-44E3-9099-C40C66FF867C}">
                  <a14:compatExt spid="_x0000_s4547"/>
                </a:ext>
                <a:ext uri="{FF2B5EF4-FFF2-40B4-BE49-F238E27FC236}">
                  <a16:creationId xmlns:a16="http://schemas.microsoft.com/office/drawing/2014/main" id="{00000000-0008-0000-0600-0000C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519</xdr:row>
          <xdr:rowOff>200025</xdr:rowOff>
        </xdr:from>
        <xdr:to>
          <xdr:col>24</xdr:col>
          <xdr:colOff>257175</xdr:colOff>
          <xdr:row>521</xdr:row>
          <xdr:rowOff>19050</xdr:rowOff>
        </xdr:to>
        <xdr:sp macro="" textlink="">
          <xdr:nvSpPr>
            <xdr:cNvPr id="4548" name="Check Box 1476" hidden="1">
              <a:extLst>
                <a:ext uri="{63B3BB69-23CF-44E3-9099-C40C66FF867C}">
                  <a14:compatExt spid="_x0000_s4548"/>
                </a:ext>
                <a:ext uri="{FF2B5EF4-FFF2-40B4-BE49-F238E27FC236}">
                  <a16:creationId xmlns:a16="http://schemas.microsoft.com/office/drawing/2014/main" id="{00000000-0008-0000-0600-0000C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519</xdr:row>
          <xdr:rowOff>200025</xdr:rowOff>
        </xdr:from>
        <xdr:to>
          <xdr:col>25</xdr:col>
          <xdr:colOff>257175</xdr:colOff>
          <xdr:row>521</xdr:row>
          <xdr:rowOff>19050</xdr:rowOff>
        </xdr:to>
        <xdr:sp macro="" textlink="">
          <xdr:nvSpPr>
            <xdr:cNvPr id="4549" name="Check Box 1477" hidden="1">
              <a:extLst>
                <a:ext uri="{63B3BB69-23CF-44E3-9099-C40C66FF867C}">
                  <a14:compatExt spid="_x0000_s4549"/>
                </a:ext>
                <a:ext uri="{FF2B5EF4-FFF2-40B4-BE49-F238E27FC236}">
                  <a16:creationId xmlns:a16="http://schemas.microsoft.com/office/drawing/2014/main" id="{00000000-0008-0000-0600-0000C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525</xdr:row>
          <xdr:rowOff>38100</xdr:rowOff>
        </xdr:from>
        <xdr:to>
          <xdr:col>23</xdr:col>
          <xdr:colOff>257175</xdr:colOff>
          <xdr:row>526</xdr:row>
          <xdr:rowOff>66675</xdr:rowOff>
        </xdr:to>
        <xdr:sp macro="" textlink="">
          <xdr:nvSpPr>
            <xdr:cNvPr id="4550" name="Check Box 1478" hidden="1">
              <a:extLst>
                <a:ext uri="{63B3BB69-23CF-44E3-9099-C40C66FF867C}">
                  <a14:compatExt spid="_x0000_s4550"/>
                </a:ext>
                <a:ext uri="{FF2B5EF4-FFF2-40B4-BE49-F238E27FC236}">
                  <a16:creationId xmlns:a16="http://schemas.microsoft.com/office/drawing/2014/main" id="{00000000-0008-0000-0600-0000C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525</xdr:row>
          <xdr:rowOff>38100</xdr:rowOff>
        </xdr:from>
        <xdr:to>
          <xdr:col>24</xdr:col>
          <xdr:colOff>257175</xdr:colOff>
          <xdr:row>526</xdr:row>
          <xdr:rowOff>66675</xdr:rowOff>
        </xdr:to>
        <xdr:sp macro="" textlink="">
          <xdr:nvSpPr>
            <xdr:cNvPr id="4551" name="Check Box 1479" hidden="1">
              <a:extLst>
                <a:ext uri="{63B3BB69-23CF-44E3-9099-C40C66FF867C}">
                  <a14:compatExt spid="_x0000_s4551"/>
                </a:ext>
                <a:ext uri="{FF2B5EF4-FFF2-40B4-BE49-F238E27FC236}">
                  <a16:creationId xmlns:a16="http://schemas.microsoft.com/office/drawing/2014/main" id="{00000000-0008-0000-0600-0000C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525</xdr:row>
          <xdr:rowOff>38100</xdr:rowOff>
        </xdr:from>
        <xdr:to>
          <xdr:col>25</xdr:col>
          <xdr:colOff>257175</xdr:colOff>
          <xdr:row>526</xdr:row>
          <xdr:rowOff>66675</xdr:rowOff>
        </xdr:to>
        <xdr:sp macro="" textlink="">
          <xdr:nvSpPr>
            <xdr:cNvPr id="4552" name="Check Box 1480" hidden="1">
              <a:extLst>
                <a:ext uri="{63B3BB69-23CF-44E3-9099-C40C66FF867C}">
                  <a14:compatExt spid="_x0000_s4552"/>
                </a:ext>
                <a:ext uri="{FF2B5EF4-FFF2-40B4-BE49-F238E27FC236}">
                  <a16:creationId xmlns:a16="http://schemas.microsoft.com/office/drawing/2014/main" id="{00000000-0008-0000-0600-0000C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529</xdr:row>
          <xdr:rowOff>200025</xdr:rowOff>
        </xdr:from>
        <xdr:to>
          <xdr:col>23</xdr:col>
          <xdr:colOff>257175</xdr:colOff>
          <xdr:row>531</xdr:row>
          <xdr:rowOff>19050</xdr:rowOff>
        </xdr:to>
        <xdr:sp macro="" textlink="">
          <xdr:nvSpPr>
            <xdr:cNvPr id="4553" name="Check Box 1481" hidden="1">
              <a:extLst>
                <a:ext uri="{63B3BB69-23CF-44E3-9099-C40C66FF867C}">
                  <a14:compatExt spid="_x0000_s4553"/>
                </a:ext>
                <a:ext uri="{FF2B5EF4-FFF2-40B4-BE49-F238E27FC236}">
                  <a16:creationId xmlns:a16="http://schemas.microsoft.com/office/drawing/2014/main" id="{00000000-0008-0000-0600-0000C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529</xdr:row>
          <xdr:rowOff>200025</xdr:rowOff>
        </xdr:from>
        <xdr:to>
          <xdr:col>24</xdr:col>
          <xdr:colOff>257175</xdr:colOff>
          <xdr:row>531</xdr:row>
          <xdr:rowOff>19050</xdr:rowOff>
        </xdr:to>
        <xdr:sp macro="" textlink="">
          <xdr:nvSpPr>
            <xdr:cNvPr id="4554" name="Check Box 1482" hidden="1">
              <a:extLst>
                <a:ext uri="{63B3BB69-23CF-44E3-9099-C40C66FF867C}">
                  <a14:compatExt spid="_x0000_s4554"/>
                </a:ext>
                <a:ext uri="{FF2B5EF4-FFF2-40B4-BE49-F238E27FC236}">
                  <a16:creationId xmlns:a16="http://schemas.microsoft.com/office/drawing/2014/main" id="{00000000-0008-0000-0600-0000C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529</xdr:row>
          <xdr:rowOff>200025</xdr:rowOff>
        </xdr:from>
        <xdr:to>
          <xdr:col>25</xdr:col>
          <xdr:colOff>257175</xdr:colOff>
          <xdr:row>531</xdr:row>
          <xdr:rowOff>19050</xdr:rowOff>
        </xdr:to>
        <xdr:sp macro="" textlink="">
          <xdr:nvSpPr>
            <xdr:cNvPr id="4555" name="Check Box 1483" hidden="1">
              <a:extLst>
                <a:ext uri="{63B3BB69-23CF-44E3-9099-C40C66FF867C}">
                  <a14:compatExt spid="_x0000_s4555"/>
                </a:ext>
                <a:ext uri="{FF2B5EF4-FFF2-40B4-BE49-F238E27FC236}">
                  <a16:creationId xmlns:a16="http://schemas.microsoft.com/office/drawing/2014/main" id="{00000000-0008-0000-0600-0000C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535</xdr:row>
          <xdr:rowOff>114300</xdr:rowOff>
        </xdr:from>
        <xdr:to>
          <xdr:col>23</xdr:col>
          <xdr:colOff>257175</xdr:colOff>
          <xdr:row>536</xdr:row>
          <xdr:rowOff>142875</xdr:rowOff>
        </xdr:to>
        <xdr:sp macro="" textlink="">
          <xdr:nvSpPr>
            <xdr:cNvPr id="4556" name="Check Box 1484" hidden="1">
              <a:extLst>
                <a:ext uri="{63B3BB69-23CF-44E3-9099-C40C66FF867C}">
                  <a14:compatExt spid="_x0000_s4556"/>
                </a:ext>
                <a:ext uri="{FF2B5EF4-FFF2-40B4-BE49-F238E27FC236}">
                  <a16:creationId xmlns:a16="http://schemas.microsoft.com/office/drawing/2014/main" id="{00000000-0008-0000-0600-0000C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535</xdr:row>
          <xdr:rowOff>114300</xdr:rowOff>
        </xdr:from>
        <xdr:to>
          <xdr:col>24</xdr:col>
          <xdr:colOff>257175</xdr:colOff>
          <xdr:row>536</xdr:row>
          <xdr:rowOff>142875</xdr:rowOff>
        </xdr:to>
        <xdr:sp macro="" textlink="">
          <xdr:nvSpPr>
            <xdr:cNvPr id="4557" name="Check Box 1485" hidden="1">
              <a:extLst>
                <a:ext uri="{63B3BB69-23CF-44E3-9099-C40C66FF867C}">
                  <a14:compatExt spid="_x0000_s4557"/>
                </a:ext>
                <a:ext uri="{FF2B5EF4-FFF2-40B4-BE49-F238E27FC236}">
                  <a16:creationId xmlns:a16="http://schemas.microsoft.com/office/drawing/2014/main" id="{00000000-0008-0000-0600-0000C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535</xdr:row>
          <xdr:rowOff>114300</xdr:rowOff>
        </xdr:from>
        <xdr:to>
          <xdr:col>25</xdr:col>
          <xdr:colOff>257175</xdr:colOff>
          <xdr:row>536</xdr:row>
          <xdr:rowOff>142875</xdr:rowOff>
        </xdr:to>
        <xdr:sp macro="" textlink="">
          <xdr:nvSpPr>
            <xdr:cNvPr id="4558" name="Check Box 1486" hidden="1">
              <a:extLst>
                <a:ext uri="{63B3BB69-23CF-44E3-9099-C40C66FF867C}">
                  <a14:compatExt spid="_x0000_s4558"/>
                </a:ext>
                <a:ext uri="{FF2B5EF4-FFF2-40B4-BE49-F238E27FC236}">
                  <a16:creationId xmlns:a16="http://schemas.microsoft.com/office/drawing/2014/main" id="{00000000-0008-0000-0600-0000C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555</xdr:row>
          <xdr:rowOff>85725</xdr:rowOff>
        </xdr:from>
        <xdr:to>
          <xdr:col>23</xdr:col>
          <xdr:colOff>257175</xdr:colOff>
          <xdr:row>556</xdr:row>
          <xdr:rowOff>114300</xdr:rowOff>
        </xdr:to>
        <xdr:sp macro="" textlink="">
          <xdr:nvSpPr>
            <xdr:cNvPr id="4559" name="Check Box 1487" hidden="1">
              <a:extLst>
                <a:ext uri="{63B3BB69-23CF-44E3-9099-C40C66FF867C}">
                  <a14:compatExt spid="_x0000_s4559"/>
                </a:ext>
                <a:ext uri="{FF2B5EF4-FFF2-40B4-BE49-F238E27FC236}">
                  <a16:creationId xmlns:a16="http://schemas.microsoft.com/office/drawing/2014/main" id="{00000000-0008-0000-0600-0000C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555</xdr:row>
          <xdr:rowOff>85725</xdr:rowOff>
        </xdr:from>
        <xdr:to>
          <xdr:col>24</xdr:col>
          <xdr:colOff>257175</xdr:colOff>
          <xdr:row>556</xdr:row>
          <xdr:rowOff>114300</xdr:rowOff>
        </xdr:to>
        <xdr:sp macro="" textlink="">
          <xdr:nvSpPr>
            <xdr:cNvPr id="4560" name="Check Box 1488" hidden="1">
              <a:extLst>
                <a:ext uri="{63B3BB69-23CF-44E3-9099-C40C66FF867C}">
                  <a14:compatExt spid="_x0000_s4560"/>
                </a:ext>
                <a:ext uri="{FF2B5EF4-FFF2-40B4-BE49-F238E27FC236}">
                  <a16:creationId xmlns:a16="http://schemas.microsoft.com/office/drawing/2014/main" id="{00000000-0008-0000-0600-0000D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555</xdr:row>
          <xdr:rowOff>85725</xdr:rowOff>
        </xdr:from>
        <xdr:to>
          <xdr:col>25</xdr:col>
          <xdr:colOff>257175</xdr:colOff>
          <xdr:row>556</xdr:row>
          <xdr:rowOff>114300</xdr:rowOff>
        </xdr:to>
        <xdr:sp macro="" textlink="">
          <xdr:nvSpPr>
            <xdr:cNvPr id="4561" name="Check Box 1489" hidden="1">
              <a:extLst>
                <a:ext uri="{63B3BB69-23CF-44E3-9099-C40C66FF867C}">
                  <a14:compatExt spid="_x0000_s4561"/>
                </a:ext>
                <a:ext uri="{FF2B5EF4-FFF2-40B4-BE49-F238E27FC236}">
                  <a16:creationId xmlns:a16="http://schemas.microsoft.com/office/drawing/2014/main" id="{00000000-0008-0000-0600-0000D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557</xdr:row>
          <xdr:rowOff>85725</xdr:rowOff>
        </xdr:from>
        <xdr:to>
          <xdr:col>23</xdr:col>
          <xdr:colOff>257175</xdr:colOff>
          <xdr:row>558</xdr:row>
          <xdr:rowOff>114300</xdr:rowOff>
        </xdr:to>
        <xdr:sp macro="" textlink="">
          <xdr:nvSpPr>
            <xdr:cNvPr id="4562" name="Check Box 1490" hidden="1">
              <a:extLst>
                <a:ext uri="{63B3BB69-23CF-44E3-9099-C40C66FF867C}">
                  <a14:compatExt spid="_x0000_s4562"/>
                </a:ext>
                <a:ext uri="{FF2B5EF4-FFF2-40B4-BE49-F238E27FC236}">
                  <a16:creationId xmlns:a16="http://schemas.microsoft.com/office/drawing/2014/main" id="{00000000-0008-0000-0600-0000D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557</xdr:row>
          <xdr:rowOff>85725</xdr:rowOff>
        </xdr:from>
        <xdr:to>
          <xdr:col>24</xdr:col>
          <xdr:colOff>257175</xdr:colOff>
          <xdr:row>558</xdr:row>
          <xdr:rowOff>114300</xdr:rowOff>
        </xdr:to>
        <xdr:sp macro="" textlink="">
          <xdr:nvSpPr>
            <xdr:cNvPr id="4563" name="Check Box 1491" hidden="1">
              <a:extLst>
                <a:ext uri="{63B3BB69-23CF-44E3-9099-C40C66FF867C}">
                  <a14:compatExt spid="_x0000_s4563"/>
                </a:ext>
                <a:ext uri="{FF2B5EF4-FFF2-40B4-BE49-F238E27FC236}">
                  <a16:creationId xmlns:a16="http://schemas.microsoft.com/office/drawing/2014/main" id="{00000000-0008-0000-0600-0000D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557</xdr:row>
          <xdr:rowOff>85725</xdr:rowOff>
        </xdr:from>
        <xdr:to>
          <xdr:col>25</xdr:col>
          <xdr:colOff>257175</xdr:colOff>
          <xdr:row>558</xdr:row>
          <xdr:rowOff>114300</xdr:rowOff>
        </xdr:to>
        <xdr:sp macro="" textlink="">
          <xdr:nvSpPr>
            <xdr:cNvPr id="4564" name="Check Box 1492" hidden="1">
              <a:extLst>
                <a:ext uri="{63B3BB69-23CF-44E3-9099-C40C66FF867C}">
                  <a14:compatExt spid="_x0000_s4564"/>
                </a:ext>
                <a:ext uri="{FF2B5EF4-FFF2-40B4-BE49-F238E27FC236}">
                  <a16:creationId xmlns:a16="http://schemas.microsoft.com/office/drawing/2014/main" id="{00000000-0008-0000-0600-0000D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546</xdr:row>
          <xdr:rowOff>200025</xdr:rowOff>
        </xdr:from>
        <xdr:to>
          <xdr:col>23</xdr:col>
          <xdr:colOff>257175</xdr:colOff>
          <xdr:row>548</xdr:row>
          <xdr:rowOff>19050</xdr:rowOff>
        </xdr:to>
        <xdr:sp macro="" textlink="">
          <xdr:nvSpPr>
            <xdr:cNvPr id="4565" name="Check Box 1493" hidden="1">
              <a:extLst>
                <a:ext uri="{63B3BB69-23CF-44E3-9099-C40C66FF867C}">
                  <a14:compatExt spid="_x0000_s4565"/>
                </a:ext>
                <a:ext uri="{FF2B5EF4-FFF2-40B4-BE49-F238E27FC236}">
                  <a16:creationId xmlns:a16="http://schemas.microsoft.com/office/drawing/2014/main" id="{00000000-0008-0000-0600-0000D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546</xdr:row>
          <xdr:rowOff>200025</xdr:rowOff>
        </xdr:from>
        <xdr:to>
          <xdr:col>24</xdr:col>
          <xdr:colOff>257175</xdr:colOff>
          <xdr:row>548</xdr:row>
          <xdr:rowOff>19050</xdr:rowOff>
        </xdr:to>
        <xdr:sp macro="" textlink="">
          <xdr:nvSpPr>
            <xdr:cNvPr id="4566" name="Check Box 1494" hidden="1">
              <a:extLst>
                <a:ext uri="{63B3BB69-23CF-44E3-9099-C40C66FF867C}">
                  <a14:compatExt spid="_x0000_s4566"/>
                </a:ext>
                <a:ext uri="{FF2B5EF4-FFF2-40B4-BE49-F238E27FC236}">
                  <a16:creationId xmlns:a16="http://schemas.microsoft.com/office/drawing/2014/main" id="{00000000-0008-0000-0600-0000D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546</xdr:row>
          <xdr:rowOff>200025</xdr:rowOff>
        </xdr:from>
        <xdr:to>
          <xdr:col>25</xdr:col>
          <xdr:colOff>257175</xdr:colOff>
          <xdr:row>548</xdr:row>
          <xdr:rowOff>19050</xdr:rowOff>
        </xdr:to>
        <xdr:sp macro="" textlink="">
          <xdr:nvSpPr>
            <xdr:cNvPr id="4567" name="Check Box 1495" hidden="1">
              <a:extLst>
                <a:ext uri="{63B3BB69-23CF-44E3-9099-C40C66FF867C}">
                  <a14:compatExt spid="_x0000_s4567"/>
                </a:ext>
                <a:ext uri="{FF2B5EF4-FFF2-40B4-BE49-F238E27FC236}">
                  <a16:creationId xmlns:a16="http://schemas.microsoft.com/office/drawing/2014/main" id="{00000000-0008-0000-0600-0000D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628</xdr:row>
          <xdr:rowOff>200025</xdr:rowOff>
        </xdr:from>
        <xdr:to>
          <xdr:col>23</xdr:col>
          <xdr:colOff>257175</xdr:colOff>
          <xdr:row>630</xdr:row>
          <xdr:rowOff>19050</xdr:rowOff>
        </xdr:to>
        <xdr:sp macro="" textlink="">
          <xdr:nvSpPr>
            <xdr:cNvPr id="4568" name="Check Box 1496" hidden="1">
              <a:extLst>
                <a:ext uri="{63B3BB69-23CF-44E3-9099-C40C66FF867C}">
                  <a14:compatExt spid="_x0000_s4568"/>
                </a:ext>
                <a:ext uri="{FF2B5EF4-FFF2-40B4-BE49-F238E27FC236}">
                  <a16:creationId xmlns:a16="http://schemas.microsoft.com/office/drawing/2014/main" id="{00000000-0008-0000-0600-0000D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628</xdr:row>
          <xdr:rowOff>200025</xdr:rowOff>
        </xdr:from>
        <xdr:to>
          <xdr:col>24</xdr:col>
          <xdr:colOff>257175</xdr:colOff>
          <xdr:row>630</xdr:row>
          <xdr:rowOff>19050</xdr:rowOff>
        </xdr:to>
        <xdr:sp macro="" textlink="">
          <xdr:nvSpPr>
            <xdr:cNvPr id="4569" name="Check Box 1497" hidden="1">
              <a:extLst>
                <a:ext uri="{63B3BB69-23CF-44E3-9099-C40C66FF867C}">
                  <a14:compatExt spid="_x0000_s4569"/>
                </a:ext>
                <a:ext uri="{FF2B5EF4-FFF2-40B4-BE49-F238E27FC236}">
                  <a16:creationId xmlns:a16="http://schemas.microsoft.com/office/drawing/2014/main" id="{00000000-0008-0000-0600-0000D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628</xdr:row>
          <xdr:rowOff>200025</xdr:rowOff>
        </xdr:from>
        <xdr:to>
          <xdr:col>25</xdr:col>
          <xdr:colOff>257175</xdr:colOff>
          <xdr:row>630</xdr:row>
          <xdr:rowOff>19050</xdr:rowOff>
        </xdr:to>
        <xdr:sp macro="" textlink="">
          <xdr:nvSpPr>
            <xdr:cNvPr id="4570" name="Check Box 1498" hidden="1">
              <a:extLst>
                <a:ext uri="{63B3BB69-23CF-44E3-9099-C40C66FF867C}">
                  <a14:compatExt spid="_x0000_s4570"/>
                </a:ext>
                <a:ext uri="{FF2B5EF4-FFF2-40B4-BE49-F238E27FC236}">
                  <a16:creationId xmlns:a16="http://schemas.microsoft.com/office/drawing/2014/main" id="{00000000-0008-0000-0600-0000D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634</xdr:row>
          <xdr:rowOff>85725</xdr:rowOff>
        </xdr:from>
        <xdr:to>
          <xdr:col>25</xdr:col>
          <xdr:colOff>257175</xdr:colOff>
          <xdr:row>635</xdr:row>
          <xdr:rowOff>114300</xdr:rowOff>
        </xdr:to>
        <xdr:sp macro="" textlink="">
          <xdr:nvSpPr>
            <xdr:cNvPr id="4571" name="Check Box 1499" hidden="1">
              <a:extLst>
                <a:ext uri="{63B3BB69-23CF-44E3-9099-C40C66FF867C}">
                  <a14:compatExt spid="_x0000_s4571"/>
                </a:ext>
                <a:ext uri="{FF2B5EF4-FFF2-40B4-BE49-F238E27FC236}">
                  <a16:creationId xmlns:a16="http://schemas.microsoft.com/office/drawing/2014/main" id="{00000000-0008-0000-0600-0000D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641</xdr:row>
          <xdr:rowOff>95250</xdr:rowOff>
        </xdr:from>
        <xdr:to>
          <xdr:col>25</xdr:col>
          <xdr:colOff>257175</xdr:colOff>
          <xdr:row>642</xdr:row>
          <xdr:rowOff>123825</xdr:rowOff>
        </xdr:to>
        <xdr:sp macro="" textlink="">
          <xdr:nvSpPr>
            <xdr:cNvPr id="4572" name="Check Box 1500" hidden="1">
              <a:extLst>
                <a:ext uri="{63B3BB69-23CF-44E3-9099-C40C66FF867C}">
                  <a14:compatExt spid="_x0000_s4572"/>
                </a:ext>
                <a:ext uri="{FF2B5EF4-FFF2-40B4-BE49-F238E27FC236}">
                  <a16:creationId xmlns:a16="http://schemas.microsoft.com/office/drawing/2014/main" id="{00000000-0008-0000-0600-0000D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650</xdr:row>
          <xdr:rowOff>200025</xdr:rowOff>
        </xdr:from>
        <xdr:to>
          <xdr:col>25</xdr:col>
          <xdr:colOff>257175</xdr:colOff>
          <xdr:row>652</xdr:row>
          <xdr:rowOff>19050</xdr:rowOff>
        </xdr:to>
        <xdr:sp macro="" textlink="">
          <xdr:nvSpPr>
            <xdr:cNvPr id="4573" name="Check Box 1501" hidden="1">
              <a:extLst>
                <a:ext uri="{63B3BB69-23CF-44E3-9099-C40C66FF867C}">
                  <a14:compatExt spid="_x0000_s4573"/>
                </a:ext>
                <a:ext uri="{FF2B5EF4-FFF2-40B4-BE49-F238E27FC236}">
                  <a16:creationId xmlns:a16="http://schemas.microsoft.com/office/drawing/2014/main" id="{00000000-0008-0000-0600-0000D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653</xdr:row>
          <xdr:rowOff>76200</xdr:rowOff>
        </xdr:from>
        <xdr:to>
          <xdr:col>25</xdr:col>
          <xdr:colOff>257175</xdr:colOff>
          <xdr:row>654</xdr:row>
          <xdr:rowOff>104775</xdr:rowOff>
        </xdr:to>
        <xdr:sp macro="" textlink="">
          <xdr:nvSpPr>
            <xdr:cNvPr id="4574" name="Check Box 1502" hidden="1">
              <a:extLst>
                <a:ext uri="{63B3BB69-23CF-44E3-9099-C40C66FF867C}">
                  <a14:compatExt spid="_x0000_s4574"/>
                </a:ext>
                <a:ext uri="{FF2B5EF4-FFF2-40B4-BE49-F238E27FC236}">
                  <a16:creationId xmlns:a16="http://schemas.microsoft.com/office/drawing/2014/main" id="{00000000-0008-0000-0600-0000D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643</xdr:row>
          <xdr:rowOff>190500</xdr:rowOff>
        </xdr:from>
        <xdr:to>
          <xdr:col>25</xdr:col>
          <xdr:colOff>257175</xdr:colOff>
          <xdr:row>645</xdr:row>
          <xdr:rowOff>9525</xdr:rowOff>
        </xdr:to>
        <xdr:sp macro="" textlink="">
          <xdr:nvSpPr>
            <xdr:cNvPr id="4575" name="Check Box 1503" hidden="1">
              <a:extLst>
                <a:ext uri="{63B3BB69-23CF-44E3-9099-C40C66FF867C}">
                  <a14:compatExt spid="_x0000_s4575"/>
                </a:ext>
                <a:ext uri="{FF2B5EF4-FFF2-40B4-BE49-F238E27FC236}">
                  <a16:creationId xmlns:a16="http://schemas.microsoft.com/office/drawing/2014/main" id="{00000000-0008-0000-0600-0000D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647</xdr:row>
          <xdr:rowOff>123825</xdr:rowOff>
        </xdr:from>
        <xdr:to>
          <xdr:col>25</xdr:col>
          <xdr:colOff>257175</xdr:colOff>
          <xdr:row>648</xdr:row>
          <xdr:rowOff>152400</xdr:rowOff>
        </xdr:to>
        <xdr:sp macro="" textlink="">
          <xdr:nvSpPr>
            <xdr:cNvPr id="4576" name="Check Box 1504" hidden="1">
              <a:extLst>
                <a:ext uri="{63B3BB69-23CF-44E3-9099-C40C66FF867C}">
                  <a14:compatExt spid="_x0000_s4576"/>
                </a:ext>
                <a:ext uri="{FF2B5EF4-FFF2-40B4-BE49-F238E27FC236}">
                  <a16:creationId xmlns:a16="http://schemas.microsoft.com/office/drawing/2014/main" id="{00000000-0008-0000-0600-0000E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721</xdr:row>
          <xdr:rowOff>85725</xdr:rowOff>
        </xdr:from>
        <xdr:to>
          <xdr:col>23</xdr:col>
          <xdr:colOff>257175</xdr:colOff>
          <xdr:row>722</xdr:row>
          <xdr:rowOff>114300</xdr:rowOff>
        </xdr:to>
        <xdr:sp macro="" textlink="">
          <xdr:nvSpPr>
            <xdr:cNvPr id="4580" name="Check Box 1508" hidden="1">
              <a:extLst>
                <a:ext uri="{63B3BB69-23CF-44E3-9099-C40C66FF867C}">
                  <a14:compatExt spid="_x0000_s4580"/>
                </a:ext>
                <a:ext uri="{FF2B5EF4-FFF2-40B4-BE49-F238E27FC236}">
                  <a16:creationId xmlns:a16="http://schemas.microsoft.com/office/drawing/2014/main" id="{00000000-0008-0000-0600-0000E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721</xdr:row>
          <xdr:rowOff>85725</xdr:rowOff>
        </xdr:from>
        <xdr:to>
          <xdr:col>24</xdr:col>
          <xdr:colOff>257175</xdr:colOff>
          <xdr:row>722</xdr:row>
          <xdr:rowOff>114300</xdr:rowOff>
        </xdr:to>
        <xdr:sp macro="" textlink="">
          <xdr:nvSpPr>
            <xdr:cNvPr id="4581" name="Check Box 1509" hidden="1">
              <a:extLst>
                <a:ext uri="{63B3BB69-23CF-44E3-9099-C40C66FF867C}">
                  <a14:compatExt spid="_x0000_s4581"/>
                </a:ext>
                <a:ext uri="{FF2B5EF4-FFF2-40B4-BE49-F238E27FC236}">
                  <a16:creationId xmlns:a16="http://schemas.microsoft.com/office/drawing/2014/main" id="{00000000-0008-0000-0600-0000E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721</xdr:row>
          <xdr:rowOff>85725</xdr:rowOff>
        </xdr:from>
        <xdr:to>
          <xdr:col>25</xdr:col>
          <xdr:colOff>257175</xdr:colOff>
          <xdr:row>722</xdr:row>
          <xdr:rowOff>114300</xdr:rowOff>
        </xdr:to>
        <xdr:sp macro="" textlink="">
          <xdr:nvSpPr>
            <xdr:cNvPr id="4582" name="Check Box 1510" hidden="1">
              <a:extLst>
                <a:ext uri="{63B3BB69-23CF-44E3-9099-C40C66FF867C}">
                  <a14:compatExt spid="_x0000_s4582"/>
                </a:ext>
                <a:ext uri="{FF2B5EF4-FFF2-40B4-BE49-F238E27FC236}">
                  <a16:creationId xmlns:a16="http://schemas.microsoft.com/office/drawing/2014/main" id="{00000000-0008-0000-0600-0000E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732</xdr:row>
          <xdr:rowOff>200025</xdr:rowOff>
        </xdr:from>
        <xdr:to>
          <xdr:col>25</xdr:col>
          <xdr:colOff>257175</xdr:colOff>
          <xdr:row>734</xdr:row>
          <xdr:rowOff>28575</xdr:rowOff>
        </xdr:to>
        <xdr:sp macro="" textlink="">
          <xdr:nvSpPr>
            <xdr:cNvPr id="4586" name="Check Box 1514" hidden="1">
              <a:extLst>
                <a:ext uri="{63B3BB69-23CF-44E3-9099-C40C66FF867C}">
                  <a14:compatExt spid="_x0000_s4586"/>
                </a:ext>
                <a:ext uri="{FF2B5EF4-FFF2-40B4-BE49-F238E27FC236}">
                  <a16:creationId xmlns:a16="http://schemas.microsoft.com/office/drawing/2014/main" id="{00000000-0008-0000-0600-0000E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877</xdr:row>
          <xdr:rowOff>123825</xdr:rowOff>
        </xdr:from>
        <xdr:to>
          <xdr:col>23</xdr:col>
          <xdr:colOff>257175</xdr:colOff>
          <xdr:row>878</xdr:row>
          <xdr:rowOff>152400</xdr:rowOff>
        </xdr:to>
        <xdr:sp macro="" textlink="">
          <xdr:nvSpPr>
            <xdr:cNvPr id="4608" name="Check Box 1536" hidden="1">
              <a:extLst>
                <a:ext uri="{63B3BB69-23CF-44E3-9099-C40C66FF867C}">
                  <a14:compatExt spid="_x0000_s4608"/>
                </a:ext>
                <a:ext uri="{FF2B5EF4-FFF2-40B4-BE49-F238E27FC236}">
                  <a16:creationId xmlns:a16="http://schemas.microsoft.com/office/drawing/2014/main" id="{00000000-0008-0000-0600-00000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877</xdr:row>
          <xdr:rowOff>123825</xdr:rowOff>
        </xdr:from>
        <xdr:to>
          <xdr:col>24</xdr:col>
          <xdr:colOff>257175</xdr:colOff>
          <xdr:row>878</xdr:row>
          <xdr:rowOff>152400</xdr:rowOff>
        </xdr:to>
        <xdr:sp macro="" textlink="">
          <xdr:nvSpPr>
            <xdr:cNvPr id="4609" name="Check Box 1537" hidden="1">
              <a:extLst>
                <a:ext uri="{63B3BB69-23CF-44E3-9099-C40C66FF867C}">
                  <a14:compatExt spid="_x0000_s4609"/>
                </a:ext>
                <a:ext uri="{FF2B5EF4-FFF2-40B4-BE49-F238E27FC236}">
                  <a16:creationId xmlns:a16="http://schemas.microsoft.com/office/drawing/2014/main" id="{00000000-0008-0000-0600-00000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877</xdr:row>
          <xdr:rowOff>123825</xdr:rowOff>
        </xdr:from>
        <xdr:to>
          <xdr:col>25</xdr:col>
          <xdr:colOff>257175</xdr:colOff>
          <xdr:row>878</xdr:row>
          <xdr:rowOff>152400</xdr:rowOff>
        </xdr:to>
        <xdr:sp macro="" textlink="">
          <xdr:nvSpPr>
            <xdr:cNvPr id="4610" name="Check Box 1538" hidden="1">
              <a:extLst>
                <a:ext uri="{63B3BB69-23CF-44E3-9099-C40C66FF867C}">
                  <a14:compatExt spid="_x0000_s4610"/>
                </a:ext>
                <a:ext uri="{FF2B5EF4-FFF2-40B4-BE49-F238E27FC236}">
                  <a16:creationId xmlns:a16="http://schemas.microsoft.com/office/drawing/2014/main" id="{00000000-0008-0000-0600-00000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170</xdr:row>
          <xdr:rowOff>85725</xdr:rowOff>
        </xdr:from>
        <xdr:to>
          <xdr:col>23</xdr:col>
          <xdr:colOff>257175</xdr:colOff>
          <xdr:row>171</xdr:row>
          <xdr:rowOff>114300</xdr:rowOff>
        </xdr:to>
        <xdr:sp macro="" textlink="">
          <xdr:nvSpPr>
            <xdr:cNvPr id="4614" name="Check Box 1542" hidden="1">
              <a:extLst>
                <a:ext uri="{63B3BB69-23CF-44E3-9099-C40C66FF867C}">
                  <a14:compatExt spid="_x0000_s4614"/>
                </a:ext>
                <a:ext uri="{FF2B5EF4-FFF2-40B4-BE49-F238E27FC236}">
                  <a16:creationId xmlns:a16="http://schemas.microsoft.com/office/drawing/2014/main" id="{00000000-0008-0000-0600-00000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170</xdr:row>
          <xdr:rowOff>85725</xdr:rowOff>
        </xdr:from>
        <xdr:to>
          <xdr:col>24</xdr:col>
          <xdr:colOff>257175</xdr:colOff>
          <xdr:row>171</xdr:row>
          <xdr:rowOff>114300</xdr:rowOff>
        </xdr:to>
        <xdr:sp macro="" textlink="">
          <xdr:nvSpPr>
            <xdr:cNvPr id="4615" name="Check Box 1543" hidden="1">
              <a:extLst>
                <a:ext uri="{63B3BB69-23CF-44E3-9099-C40C66FF867C}">
                  <a14:compatExt spid="_x0000_s4615"/>
                </a:ext>
                <a:ext uri="{FF2B5EF4-FFF2-40B4-BE49-F238E27FC236}">
                  <a16:creationId xmlns:a16="http://schemas.microsoft.com/office/drawing/2014/main" id="{00000000-0008-0000-0600-00000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170</xdr:row>
          <xdr:rowOff>85725</xdr:rowOff>
        </xdr:from>
        <xdr:to>
          <xdr:col>25</xdr:col>
          <xdr:colOff>257175</xdr:colOff>
          <xdr:row>171</xdr:row>
          <xdr:rowOff>114300</xdr:rowOff>
        </xdr:to>
        <xdr:sp macro="" textlink="">
          <xdr:nvSpPr>
            <xdr:cNvPr id="4616" name="Check Box 1544" hidden="1">
              <a:extLst>
                <a:ext uri="{63B3BB69-23CF-44E3-9099-C40C66FF867C}">
                  <a14:compatExt spid="_x0000_s4616"/>
                </a:ext>
                <a:ext uri="{FF2B5EF4-FFF2-40B4-BE49-F238E27FC236}">
                  <a16:creationId xmlns:a16="http://schemas.microsoft.com/office/drawing/2014/main" id="{00000000-0008-0000-0600-00000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174</xdr:row>
          <xdr:rowOff>200025</xdr:rowOff>
        </xdr:from>
        <xdr:to>
          <xdr:col>23</xdr:col>
          <xdr:colOff>257175</xdr:colOff>
          <xdr:row>176</xdr:row>
          <xdr:rowOff>19050</xdr:rowOff>
        </xdr:to>
        <xdr:sp macro="" textlink="">
          <xdr:nvSpPr>
            <xdr:cNvPr id="4617" name="Check Box 1545" hidden="1">
              <a:extLst>
                <a:ext uri="{63B3BB69-23CF-44E3-9099-C40C66FF867C}">
                  <a14:compatExt spid="_x0000_s4617"/>
                </a:ext>
                <a:ext uri="{FF2B5EF4-FFF2-40B4-BE49-F238E27FC236}">
                  <a16:creationId xmlns:a16="http://schemas.microsoft.com/office/drawing/2014/main" id="{00000000-0008-0000-0600-00000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174</xdr:row>
          <xdr:rowOff>200025</xdr:rowOff>
        </xdr:from>
        <xdr:to>
          <xdr:col>24</xdr:col>
          <xdr:colOff>257175</xdr:colOff>
          <xdr:row>176</xdr:row>
          <xdr:rowOff>19050</xdr:rowOff>
        </xdr:to>
        <xdr:sp macro="" textlink="">
          <xdr:nvSpPr>
            <xdr:cNvPr id="4618" name="Check Box 1546" hidden="1">
              <a:extLst>
                <a:ext uri="{63B3BB69-23CF-44E3-9099-C40C66FF867C}">
                  <a14:compatExt spid="_x0000_s4618"/>
                </a:ext>
                <a:ext uri="{FF2B5EF4-FFF2-40B4-BE49-F238E27FC236}">
                  <a16:creationId xmlns:a16="http://schemas.microsoft.com/office/drawing/2014/main" id="{00000000-0008-0000-0600-00000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174</xdr:row>
          <xdr:rowOff>200025</xdr:rowOff>
        </xdr:from>
        <xdr:to>
          <xdr:col>25</xdr:col>
          <xdr:colOff>257175</xdr:colOff>
          <xdr:row>176</xdr:row>
          <xdr:rowOff>19050</xdr:rowOff>
        </xdr:to>
        <xdr:sp macro="" textlink="">
          <xdr:nvSpPr>
            <xdr:cNvPr id="4619" name="Check Box 1547" hidden="1">
              <a:extLst>
                <a:ext uri="{63B3BB69-23CF-44E3-9099-C40C66FF867C}">
                  <a14:compatExt spid="_x0000_s4619"/>
                </a:ext>
                <a:ext uri="{FF2B5EF4-FFF2-40B4-BE49-F238E27FC236}">
                  <a16:creationId xmlns:a16="http://schemas.microsoft.com/office/drawing/2014/main" id="{00000000-0008-0000-0600-00000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177</xdr:row>
          <xdr:rowOff>85725</xdr:rowOff>
        </xdr:from>
        <xdr:to>
          <xdr:col>23</xdr:col>
          <xdr:colOff>257175</xdr:colOff>
          <xdr:row>178</xdr:row>
          <xdr:rowOff>114300</xdr:rowOff>
        </xdr:to>
        <xdr:sp macro="" textlink="">
          <xdr:nvSpPr>
            <xdr:cNvPr id="4620" name="Check Box 1548" hidden="1">
              <a:extLst>
                <a:ext uri="{63B3BB69-23CF-44E3-9099-C40C66FF867C}">
                  <a14:compatExt spid="_x0000_s4620"/>
                </a:ext>
                <a:ext uri="{FF2B5EF4-FFF2-40B4-BE49-F238E27FC236}">
                  <a16:creationId xmlns:a16="http://schemas.microsoft.com/office/drawing/2014/main" id="{00000000-0008-0000-0600-00000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177</xdr:row>
          <xdr:rowOff>85725</xdr:rowOff>
        </xdr:from>
        <xdr:to>
          <xdr:col>24</xdr:col>
          <xdr:colOff>257175</xdr:colOff>
          <xdr:row>178</xdr:row>
          <xdr:rowOff>114300</xdr:rowOff>
        </xdr:to>
        <xdr:sp macro="" textlink="">
          <xdr:nvSpPr>
            <xdr:cNvPr id="4621" name="Check Box 1549" hidden="1">
              <a:extLst>
                <a:ext uri="{63B3BB69-23CF-44E3-9099-C40C66FF867C}">
                  <a14:compatExt spid="_x0000_s4621"/>
                </a:ext>
                <a:ext uri="{FF2B5EF4-FFF2-40B4-BE49-F238E27FC236}">
                  <a16:creationId xmlns:a16="http://schemas.microsoft.com/office/drawing/2014/main" id="{00000000-0008-0000-0600-00000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177</xdr:row>
          <xdr:rowOff>85725</xdr:rowOff>
        </xdr:from>
        <xdr:to>
          <xdr:col>25</xdr:col>
          <xdr:colOff>257175</xdr:colOff>
          <xdr:row>178</xdr:row>
          <xdr:rowOff>114300</xdr:rowOff>
        </xdr:to>
        <xdr:sp macro="" textlink="">
          <xdr:nvSpPr>
            <xdr:cNvPr id="4622" name="Check Box 1550" hidden="1">
              <a:extLst>
                <a:ext uri="{63B3BB69-23CF-44E3-9099-C40C66FF867C}">
                  <a14:compatExt spid="_x0000_s4622"/>
                </a:ext>
                <a:ext uri="{FF2B5EF4-FFF2-40B4-BE49-F238E27FC236}">
                  <a16:creationId xmlns:a16="http://schemas.microsoft.com/office/drawing/2014/main" id="{00000000-0008-0000-0600-00000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677</xdr:row>
          <xdr:rowOff>85725</xdr:rowOff>
        </xdr:from>
        <xdr:to>
          <xdr:col>23</xdr:col>
          <xdr:colOff>257175</xdr:colOff>
          <xdr:row>678</xdr:row>
          <xdr:rowOff>114300</xdr:rowOff>
        </xdr:to>
        <xdr:sp macro="" textlink="">
          <xdr:nvSpPr>
            <xdr:cNvPr id="4638" name="Check Box 1566" hidden="1">
              <a:extLst>
                <a:ext uri="{63B3BB69-23CF-44E3-9099-C40C66FF867C}">
                  <a14:compatExt spid="_x0000_s4638"/>
                </a:ext>
                <a:ext uri="{FF2B5EF4-FFF2-40B4-BE49-F238E27FC236}">
                  <a16:creationId xmlns:a16="http://schemas.microsoft.com/office/drawing/2014/main" id="{00000000-0008-0000-0600-00001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677</xdr:row>
          <xdr:rowOff>85725</xdr:rowOff>
        </xdr:from>
        <xdr:to>
          <xdr:col>24</xdr:col>
          <xdr:colOff>257175</xdr:colOff>
          <xdr:row>678</xdr:row>
          <xdr:rowOff>114300</xdr:rowOff>
        </xdr:to>
        <xdr:sp macro="" textlink="">
          <xdr:nvSpPr>
            <xdr:cNvPr id="4639" name="Check Box 1567" hidden="1">
              <a:extLst>
                <a:ext uri="{63B3BB69-23CF-44E3-9099-C40C66FF867C}">
                  <a14:compatExt spid="_x0000_s4639"/>
                </a:ext>
                <a:ext uri="{FF2B5EF4-FFF2-40B4-BE49-F238E27FC236}">
                  <a16:creationId xmlns:a16="http://schemas.microsoft.com/office/drawing/2014/main" id="{00000000-0008-0000-0600-00001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677</xdr:row>
          <xdr:rowOff>85725</xdr:rowOff>
        </xdr:from>
        <xdr:to>
          <xdr:col>25</xdr:col>
          <xdr:colOff>257175</xdr:colOff>
          <xdr:row>678</xdr:row>
          <xdr:rowOff>114300</xdr:rowOff>
        </xdr:to>
        <xdr:sp macro="" textlink="">
          <xdr:nvSpPr>
            <xdr:cNvPr id="4640" name="Check Box 1568" hidden="1">
              <a:extLst>
                <a:ext uri="{63B3BB69-23CF-44E3-9099-C40C66FF867C}">
                  <a14:compatExt spid="_x0000_s4640"/>
                </a:ext>
                <a:ext uri="{FF2B5EF4-FFF2-40B4-BE49-F238E27FC236}">
                  <a16:creationId xmlns:a16="http://schemas.microsoft.com/office/drawing/2014/main" id="{00000000-0008-0000-0600-00002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680</xdr:row>
          <xdr:rowOff>85725</xdr:rowOff>
        </xdr:from>
        <xdr:to>
          <xdr:col>23</xdr:col>
          <xdr:colOff>257175</xdr:colOff>
          <xdr:row>681</xdr:row>
          <xdr:rowOff>114300</xdr:rowOff>
        </xdr:to>
        <xdr:sp macro="" textlink="">
          <xdr:nvSpPr>
            <xdr:cNvPr id="4641" name="Check Box 1569" hidden="1">
              <a:extLst>
                <a:ext uri="{63B3BB69-23CF-44E3-9099-C40C66FF867C}">
                  <a14:compatExt spid="_x0000_s4641"/>
                </a:ext>
                <a:ext uri="{FF2B5EF4-FFF2-40B4-BE49-F238E27FC236}">
                  <a16:creationId xmlns:a16="http://schemas.microsoft.com/office/drawing/2014/main" id="{00000000-0008-0000-0600-00002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680</xdr:row>
          <xdr:rowOff>85725</xdr:rowOff>
        </xdr:from>
        <xdr:to>
          <xdr:col>24</xdr:col>
          <xdr:colOff>257175</xdr:colOff>
          <xdr:row>681</xdr:row>
          <xdr:rowOff>114300</xdr:rowOff>
        </xdr:to>
        <xdr:sp macro="" textlink="">
          <xdr:nvSpPr>
            <xdr:cNvPr id="4642" name="Check Box 1570" hidden="1">
              <a:extLst>
                <a:ext uri="{63B3BB69-23CF-44E3-9099-C40C66FF867C}">
                  <a14:compatExt spid="_x0000_s4642"/>
                </a:ext>
                <a:ext uri="{FF2B5EF4-FFF2-40B4-BE49-F238E27FC236}">
                  <a16:creationId xmlns:a16="http://schemas.microsoft.com/office/drawing/2014/main" id="{00000000-0008-0000-0600-00002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680</xdr:row>
          <xdr:rowOff>85725</xdr:rowOff>
        </xdr:from>
        <xdr:to>
          <xdr:col>25</xdr:col>
          <xdr:colOff>257175</xdr:colOff>
          <xdr:row>681</xdr:row>
          <xdr:rowOff>114300</xdr:rowOff>
        </xdr:to>
        <xdr:sp macro="" textlink="">
          <xdr:nvSpPr>
            <xdr:cNvPr id="4643" name="Check Box 1571" hidden="1">
              <a:extLst>
                <a:ext uri="{63B3BB69-23CF-44E3-9099-C40C66FF867C}">
                  <a14:compatExt spid="_x0000_s4643"/>
                </a:ext>
                <a:ext uri="{FF2B5EF4-FFF2-40B4-BE49-F238E27FC236}">
                  <a16:creationId xmlns:a16="http://schemas.microsoft.com/office/drawing/2014/main" id="{00000000-0008-0000-0600-00002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682</xdr:row>
          <xdr:rowOff>85725</xdr:rowOff>
        </xdr:from>
        <xdr:to>
          <xdr:col>23</xdr:col>
          <xdr:colOff>257175</xdr:colOff>
          <xdr:row>683</xdr:row>
          <xdr:rowOff>114300</xdr:rowOff>
        </xdr:to>
        <xdr:sp macro="" textlink="">
          <xdr:nvSpPr>
            <xdr:cNvPr id="4644" name="Check Box 1572" hidden="1">
              <a:extLst>
                <a:ext uri="{63B3BB69-23CF-44E3-9099-C40C66FF867C}">
                  <a14:compatExt spid="_x0000_s4644"/>
                </a:ext>
                <a:ext uri="{FF2B5EF4-FFF2-40B4-BE49-F238E27FC236}">
                  <a16:creationId xmlns:a16="http://schemas.microsoft.com/office/drawing/2014/main" id="{00000000-0008-0000-0600-00002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682</xdr:row>
          <xdr:rowOff>85725</xdr:rowOff>
        </xdr:from>
        <xdr:to>
          <xdr:col>24</xdr:col>
          <xdr:colOff>257175</xdr:colOff>
          <xdr:row>683</xdr:row>
          <xdr:rowOff>114300</xdr:rowOff>
        </xdr:to>
        <xdr:sp macro="" textlink="">
          <xdr:nvSpPr>
            <xdr:cNvPr id="4645" name="Check Box 1573" hidden="1">
              <a:extLst>
                <a:ext uri="{63B3BB69-23CF-44E3-9099-C40C66FF867C}">
                  <a14:compatExt spid="_x0000_s4645"/>
                </a:ext>
                <a:ext uri="{FF2B5EF4-FFF2-40B4-BE49-F238E27FC236}">
                  <a16:creationId xmlns:a16="http://schemas.microsoft.com/office/drawing/2014/main" id="{00000000-0008-0000-0600-00002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682</xdr:row>
          <xdr:rowOff>85725</xdr:rowOff>
        </xdr:from>
        <xdr:to>
          <xdr:col>25</xdr:col>
          <xdr:colOff>257175</xdr:colOff>
          <xdr:row>683</xdr:row>
          <xdr:rowOff>114300</xdr:rowOff>
        </xdr:to>
        <xdr:sp macro="" textlink="">
          <xdr:nvSpPr>
            <xdr:cNvPr id="4646" name="Check Box 1574" hidden="1">
              <a:extLst>
                <a:ext uri="{63B3BB69-23CF-44E3-9099-C40C66FF867C}">
                  <a14:compatExt spid="_x0000_s4646"/>
                </a:ext>
                <a:ext uri="{FF2B5EF4-FFF2-40B4-BE49-F238E27FC236}">
                  <a16:creationId xmlns:a16="http://schemas.microsoft.com/office/drawing/2014/main" id="{00000000-0008-0000-0600-00002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684</xdr:row>
          <xdr:rowOff>85725</xdr:rowOff>
        </xdr:from>
        <xdr:to>
          <xdr:col>23</xdr:col>
          <xdr:colOff>257175</xdr:colOff>
          <xdr:row>685</xdr:row>
          <xdr:rowOff>114300</xdr:rowOff>
        </xdr:to>
        <xdr:sp macro="" textlink="">
          <xdr:nvSpPr>
            <xdr:cNvPr id="4647" name="Check Box 1575" hidden="1">
              <a:extLst>
                <a:ext uri="{63B3BB69-23CF-44E3-9099-C40C66FF867C}">
                  <a14:compatExt spid="_x0000_s4647"/>
                </a:ext>
                <a:ext uri="{FF2B5EF4-FFF2-40B4-BE49-F238E27FC236}">
                  <a16:creationId xmlns:a16="http://schemas.microsoft.com/office/drawing/2014/main" id="{00000000-0008-0000-0600-00002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684</xdr:row>
          <xdr:rowOff>85725</xdr:rowOff>
        </xdr:from>
        <xdr:to>
          <xdr:col>24</xdr:col>
          <xdr:colOff>257175</xdr:colOff>
          <xdr:row>685</xdr:row>
          <xdr:rowOff>114300</xdr:rowOff>
        </xdr:to>
        <xdr:sp macro="" textlink="">
          <xdr:nvSpPr>
            <xdr:cNvPr id="4648" name="Check Box 1576" hidden="1">
              <a:extLst>
                <a:ext uri="{63B3BB69-23CF-44E3-9099-C40C66FF867C}">
                  <a14:compatExt spid="_x0000_s4648"/>
                </a:ext>
                <a:ext uri="{FF2B5EF4-FFF2-40B4-BE49-F238E27FC236}">
                  <a16:creationId xmlns:a16="http://schemas.microsoft.com/office/drawing/2014/main" id="{00000000-0008-0000-0600-00002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684</xdr:row>
          <xdr:rowOff>85725</xdr:rowOff>
        </xdr:from>
        <xdr:to>
          <xdr:col>25</xdr:col>
          <xdr:colOff>257175</xdr:colOff>
          <xdr:row>685</xdr:row>
          <xdr:rowOff>114300</xdr:rowOff>
        </xdr:to>
        <xdr:sp macro="" textlink="">
          <xdr:nvSpPr>
            <xdr:cNvPr id="4649" name="Check Box 1577" hidden="1">
              <a:extLst>
                <a:ext uri="{63B3BB69-23CF-44E3-9099-C40C66FF867C}">
                  <a14:compatExt spid="_x0000_s4649"/>
                </a:ext>
                <a:ext uri="{FF2B5EF4-FFF2-40B4-BE49-F238E27FC236}">
                  <a16:creationId xmlns:a16="http://schemas.microsoft.com/office/drawing/2014/main" id="{00000000-0008-0000-0600-00002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233</xdr:row>
          <xdr:rowOff>0</xdr:rowOff>
        </xdr:from>
        <xdr:to>
          <xdr:col>13</xdr:col>
          <xdr:colOff>0</xdr:colOff>
          <xdr:row>234</xdr:row>
          <xdr:rowOff>0</xdr:rowOff>
        </xdr:to>
        <xdr:sp macro="" textlink="">
          <xdr:nvSpPr>
            <xdr:cNvPr id="4650" name="Check Box 1578" hidden="1">
              <a:extLst>
                <a:ext uri="{63B3BB69-23CF-44E3-9099-C40C66FF867C}">
                  <a14:compatExt spid="_x0000_s4650"/>
                </a:ext>
                <a:ext uri="{FF2B5EF4-FFF2-40B4-BE49-F238E27FC236}">
                  <a16:creationId xmlns:a16="http://schemas.microsoft.com/office/drawing/2014/main" id="{00000000-0008-0000-0600-00002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565</xdr:row>
          <xdr:rowOff>0</xdr:rowOff>
        </xdr:from>
        <xdr:to>
          <xdr:col>23</xdr:col>
          <xdr:colOff>257175</xdr:colOff>
          <xdr:row>566</xdr:row>
          <xdr:rowOff>28575</xdr:rowOff>
        </xdr:to>
        <xdr:sp macro="" textlink="">
          <xdr:nvSpPr>
            <xdr:cNvPr id="4655" name="Check Box 1583" hidden="1">
              <a:extLst>
                <a:ext uri="{63B3BB69-23CF-44E3-9099-C40C66FF867C}">
                  <a14:compatExt spid="_x0000_s4655"/>
                </a:ext>
                <a:ext uri="{FF2B5EF4-FFF2-40B4-BE49-F238E27FC236}">
                  <a16:creationId xmlns:a16="http://schemas.microsoft.com/office/drawing/2014/main" id="{00000000-0008-0000-0600-00002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565</xdr:row>
          <xdr:rowOff>0</xdr:rowOff>
        </xdr:from>
        <xdr:to>
          <xdr:col>24</xdr:col>
          <xdr:colOff>266700</xdr:colOff>
          <xdr:row>566</xdr:row>
          <xdr:rowOff>28575</xdr:rowOff>
        </xdr:to>
        <xdr:sp macro="" textlink="">
          <xdr:nvSpPr>
            <xdr:cNvPr id="4656" name="Check Box 1584" hidden="1">
              <a:extLst>
                <a:ext uri="{63B3BB69-23CF-44E3-9099-C40C66FF867C}">
                  <a14:compatExt spid="_x0000_s4656"/>
                </a:ext>
                <a:ext uri="{FF2B5EF4-FFF2-40B4-BE49-F238E27FC236}">
                  <a16:creationId xmlns:a16="http://schemas.microsoft.com/office/drawing/2014/main" id="{00000000-0008-0000-0600-00003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570</xdr:row>
          <xdr:rowOff>95250</xdr:rowOff>
        </xdr:from>
        <xdr:to>
          <xdr:col>23</xdr:col>
          <xdr:colOff>257175</xdr:colOff>
          <xdr:row>571</xdr:row>
          <xdr:rowOff>123825</xdr:rowOff>
        </xdr:to>
        <xdr:sp macro="" textlink="">
          <xdr:nvSpPr>
            <xdr:cNvPr id="4657" name="Check Box 1585" hidden="1">
              <a:extLst>
                <a:ext uri="{63B3BB69-23CF-44E3-9099-C40C66FF867C}">
                  <a14:compatExt spid="_x0000_s4657"/>
                </a:ext>
                <a:ext uri="{FF2B5EF4-FFF2-40B4-BE49-F238E27FC236}">
                  <a16:creationId xmlns:a16="http://schemas.microsoft.com/office/drawing/2014/main" id="{00000000-0008-0000-0600-00003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570</xdr:row>
          <xdr:rowOff>95250</xdr:rowOff>
        </xdr:from>
        <xdr:to>
          <xdr:col>24</xdr:col>
          <xdr:colOff>266700</xdr:colOff>
          <xdr:row>571</xdr:row>
          <xdr:rowOff>123825</xdr:rowOff>
        </xdr:to>
        <xdr:sp macro="" textlink="">
          <xdr:nvSpPr>
            <xdr:cNvPr id="4658" name="Check Box 1586" hidden="1">
              <a:extLst>
                <a:ext uri="{63B3BB69-23CF-44E3-9099-C40C66FF867C}">
                  <a14:compatExt spid="_x0000_s4658"/>
                </a:ext>
                <a:ext uri="{FF2B5EF4-FFF2-40B4-BE49-F238E27FC236}">
                  <a16:creationId xmlns:a16="http://schemas.microsoft.com/office/drawing/2014/main" id="{00000000-0008-0000-0600-00003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568</xdr:row>
          <xdr:rowOff>66675</xdr:rowOff>
        </xdr:from>
        <xdr:to>
          <xdr:col>23</xdr:col>
          <xdr:colOff>257175</xdr:colOff>
          <xdr:row>569</xdr:row>
          <xdr:rowOff>95250</xdr:rowOff>
        </xdr:to>
        <xdr:sp macro="" textlink="">
          <xdr:nvSpPr>
            <xdr:cNvPr id="4659" name="Check Box 1587" hidden="1">
              <a:extLst>
                <a:ext uri="{63B3BB69-23CF-44E3-9099-C40C66FF867C}">
                  <a14:compatExt spid="_x0000_s4659"/>
                </a:ext>
                <a:ext uri="{FF2B5EF4-FFF2-40B4-BE49-F238E27FC236}">
                  <a16:creationId xmlns:a16="http://schemas.microsoft.com/office/drawing/2014/main" id="{00000000-0008-0000-0600-00003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568</xdr:row>
          <xdr:rowOff>66675</xdr:rowOff>
        </xdr:from>
        <xdr:to>
          <xdr:col>24</xdr:col>
          <xdr:colOff>266700</xdr:colOff>
          <xdr:row>569</xdr:row>
          <xdr:rowOff>95250</xdr:rowOff>
        </xdr:to>
        <xdr:sp macro="" textlink="">
          <xdr:nvSpPr>
            <xdr:cNvPr id="4660" name="Check Box 1588" hidden="1">
              <a:extLst>
                <a:ext uri="{63B3BB69-23CF-44E3-9099-C40C66FF867C}">
                  <a14:compatExt spid="_x0000_s4660"/>
                </a:ext>
                <a:ext uri="{FF2B5EF4-FFF2-40B4-BE49-F238E27FC236}">
                  <a16:creationId xmlns:a16="http://schemas.microsoft.com/office/drawing/2014/main" id="{00000000-0008-0000-0600-00003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72</xdr:row>
          <xdr:rowOff>85725</xdr:rowOff>
        </xdr:from>
        <xdr:to>
          <xdr:col>23</xdr:col>
          <xdr:colOff>266700</xdr:colOff>
          <xdr:row>73</xdr:row>
          <xdr:rowOff>114300</xdr:rowOff>
        </xdr:to>
        <xdr:sp macro="" textlink="">
          <xdr:nvSpPr>
            <xdr:cNvPr id="4661" name="Check Box 1589" hidden="1">
              <a:extLst>
                <a:ext uri="{63B3BB69-23CF-44E3-9099-C40C66FF867C}">
                  <a14:compatExt spid="_x0000_s4661"/>
                </a:ext>
                <a:ext uri="{FF2B5EF4-FFF2-40B4-BE49-F238E27FC236}">
                  <a16:creationId xmlns:a16="http://schemas.microsoft.com/office/drawing/2014/main" id="{00000000-0008-0000-0600-00003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72</xdr:row>
          <xdr:rowOff>85725</xdr:rowOff>
        </xdr:from>
        <xdr:to>
          <xdr:col>24</xdr:col>
          <xdr:colOff>266700</xdr:colOff>
          <xdr:row>73</xdr:row>
          <xdr:rowOff>114300</xdr:rowOff>
        </xdr:to>
        <xdr:sp macro="" textlink="">
          <xdr:nvSpPr>
            <xdr:cNvPr id="4662" name="Check Box 1590" hidden="1">
              <a:extLst>
                <a:ext uri="{63B3BB69-23CF-44E3-9099-C40C66FF867C}">
                  <a14:compatExt spid="_x0000_s4662"/>
                </a:ext>
                <a:ext uri="{FF2B5EF4-FFF2-40B4-BE49-F238E27FC236}">
                  <a16:creationId xmlns:a16="http://schemas.microsoft.com/office/drawing/2014/main" id="{00000000-0008-0000-0600-00003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256</xdr:row>
          <xdr:rowOff>66675</xdr:rowOff>
        </xdr:from>
        <xdr:to>
          <xdr:col>23</xdr:col>
          <xdr:colOff>257175</xdr:colOff>
          <xdr:row>257</xdr:row>
          <xdr:rowOff>104775</xdr:rowOff>
        </xdr:to>
        <xdr:sp macro="" textlink="">
          <xdr:nvSpPr>
            <xdr:cNvPr id="4663" name="Check Box 1591" hidden="1">
              <a:extLst>
                <a:ext uri="{63B3BB69-23CF-44E3-9099-C40C66FF867C}">
                  <a14:compatExt spid="_x0000_s4663"/>
                </a:ext>
                <a:ext uri="{FF2B5EF4-FFF2-40B4-BE49-F238E27FC236}">
                  <a16:creationId xmlns:a16="http://schemas.microsoft.com/office/drawing/2014/main" id="{00000000-0008-0000-0600-00003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256</xdr:row>
          <xdr:rowOff>66675</xdr:rowOff>
        </xdr:from>
        <xdr:to>
          <xdr:col>24</xdr:col>
          <xdr:colOff>257175</xdr:colOff>
          <xdr:row>257</xdr:row>
          <xdr:rowOff>104775</xdr:rowOff>
        </xdr:to>
        <xdr:sp macro="" textlink="">
          <xdr:nvSpPr>
            <xdr:cNvPr id="4664" name="Check Box 1592" hidden="1">
              <a:extLst>
                <a:ext uri="{63B3BB69-23CF-44E3-9099-C40C66FF867C}">
                  <a14:compatExt spid="_x0000_s4664"/>
                </a:ext>
                <a:ext uri="{FF2B5EF4-FFF2-40B4-BE49-F238E27FC236}">
                  <a16:creationId xmlns:a16="http://schemas.microsoft.com/office/drawing/2014/main" id="{00000000-0008-0000-0600-00003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249</xdr:row>
          <xdr:rowOff>47625</xdr:rowOff>
        </xdr:from>
        <xdr:to>
          <xdr:col>23</xdr:col>
          <xdr:colOff>257175</xdr:colOff>
          <xdr:row>250</xdr:row>
          <xdr:rowOff>76200</xdr:rowOff>
        </xdr:to>
        <xdr:sp macro="" textlink="">
          <xdr:nvSpPr>
            <xdr:cNvPr id="4667" name="Check Box 1595" hidden="1">
              <a:extLst>
                <a:ext uri="{63B3BB69-23CF-44E3-9099-C40C66FF867C}">
                  <a14:compatExt spid="_x0000_s4667"/>
                </a:ext>
                <a:ext uri="{FF2B5EF4-FFF2-40B4-BE49-F238E27FC236}">
                  <a16:creationId xmlns:a16="http://schemas.microsoft.com/office/drawing/2014/main" id="{00000000-0008-0000-0600-00003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249</xdr:row>
          <xdr:rowOff>47625</xdr:rowOff>
        </xdr:from>
        <xdr:to>
          <xdr:col>24</xdr:col>
          <xdr:colOff>257175</xdr:colOff>
          <xdr:row>250</xdr:row>
          <xdr:rowOff>76200</xdr:rowOff>
        </xdr:to>
        <xdr:sp macro="" textlink="">
          <xdr:nvSpPr>
            <xdr:cNvPr id="4668" name="Check Box 1596" hidden="1">
              <a:extLst>
                <a:ext uri="{63B3BB69-23CF-44E3-9099-C40C66FF867C}">
                  <a14:compatExt spid="_x0000_s4668"/>
                </a:ext>
                <a:ext uri="{FF2B5EF4-FFF2-40B4-BE49-F238E27FC236}">
                  <a16:creationId xmlns:a16="http://schemas.microsoft.com/office/drawing/2014/main" id="{00000000-0008-0000-0600-00003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253</xdr:row>
          <xdr:rowOff>161925</xdr:rowOff>
        </xdr:from>
        <xdr:to>
          <xdr:col>23</xdr:col>
          <xdr:colOff>285750</xdr:colOff>
          <xdr:row>254</xdr:row>
          <xdr:rowOff>171450</xdr:rowOff>
        </xdr:to>
        <xdr:sp macro="" textlink="">
          <xdr:nvSpPr>
            <xdr:cNvPr id="4669" name="Check Box 1597" hidden="1">
              <a:extLst>
                <a:ext uri="{63B3BB69-23CF-44E3-9099-C40C66FF867C}">
                  <a14:compatExt spid="_x0000_s4669"/>
                </a:ext>
                <a:ext uri="{FF2B5EF4-FFF2-40B4-BE49-F238E27FC236}">
                  <a16:creationId xmlns:a16="http://schemas.microsoft.com/office/drawing/2014/main" id="{00000000-0008-0000-0600-00003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253</xdr:row>
          <xdr:rowOff>161925</xdr:rowOff>
        </xdr:from>
        <xdr:to>
          <xdr:col>25</xdr:col>
          <xdr:colOff>0</xdr:colOff>
          <xdr:row>254</xdr:row>
          <xdr:rowOff>161925</xdr:rowOff>
        </xdr:to>
        <xdr:sp macro="" textlink="">
          <xdr:nvSpPr>
            <xdr:cNvPr id="4670" name="Check Box 1598" hidden="1">
              <a:extLst>
                <a:ext uri="{63B3BB69-23CF-44E3-9099-C40C66FF867C}">
                  <a14:compatExt spid="_x0000_s4670"/>
                </a:ext>
                <a:ext uri="{FF2B5EF4-FFF2-40B4-BE49-F238E27FC236}">
                  <a16:creationId xmlns:a16="http://schemas.microsoft.com/office/drawing/2014/main" id="{00000000-0008-0000-0600-00003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246</xdr:row>
          <xdr:rowOff>95250</xdr:rowOff>
        </xdr:from>
        <xdr:to>
          <xdr:col>24</xdr:col>
          <xdr:colOff>257175</xdr:colOff>
          <xdr:row>247</xdr:row>
          <xdr:rowOff>123825</xdr:rowOff>
        </xdr:to>
        <xdr:sp macro="" textlink="">
          <xdr:nvSpPr>
            <xdr:cNvPr id="4671" name="Check Box 1599" hidden="1">
              <a:extLst>
                <a:ext uri="{63B3BB69-23CF-44E3-9099-C40C66FF867C}">
                  <a14:compatExt spid="_x0000_s4671"/>
                </a:ext>
                <a:ext uri="{FF2B5EF4-FFF2-40B4-BE49-F238E27FC236}">
                  <a16:creationId xmlns:a16="http://schemas.microsoft.com/office/drawing/2014/main" id="{00000000-0008-0000-0600-00003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246</xdr:row>
          <xdr:rowOff>95250</xdr:rowOff>
        </xdr:from>
        <xdr:to>
          <xdr:col>23</xdr:col>
          <xdr:colOff>257175</xdr:colOff>
          <xdr:row>247</xdr:row>
          <xdr:rowOff>123825</xdr:rowOff>
        </xdr:to>
        <xdr:sp macro="" textlink="">
          <xdr:nvSpPr>
            <xdr:cNvPr id="4672" name="Check Box 1600" hidden="1">
              <a:extLst>
                <a:ext uri="{63B3BB69-23CF-44E3-9099-C40C66FF867C}">
                  <a14:compatExt spid="_x0000_s4672"/>
                </a:ext>
                <a:ext uri="{FF2B5EF4-FFF2-40B4-BE49-F238E27FC236}">
                  <a16:creationId xmlns:a16="http://schemas.microsoft.com/office/drawing/2014/main" id="{00000000-0008-0000-0600-00004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265</xdr:row>
          <xdr:rowOff>85725</xdr:rowOff>
        </xdr:from>
        <xdr:to>
          <xdr:col>23</xdr:col>
          <xdr:colOff>257175</xdr:colOff>
          <xdr:row>266</xdr:row>
          <xdr:rowOff>114300</xdr:rowOff>
        </xdr:to>
        <xdr:sp macro="" textlink="">
          <xdr:nvSpPr>
            <xdr:cNvPr id="4673" name="Check Box 1601" hidden="1">
              <a:extLst>
                <a:ext uri="{63B3BB69-23CF-44E3-9099-C40C66FF867C}">
                  <a14:compatExt spid="_x0000_s4673"/>
                </a:ext>
                <a:ext uri="{FF2B5EF4-FFF2-40B4-BE49-F238E27FC236}">
                  <a16:creationId xmlns:a16="http://schemas.microsoft.com/office/drawing/2014/main" id="{00000000-0008-0000-0600-00004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265</xdr:row>
          <xdr:rowOff>85725</xdr:rowOff>
        </xdr:from>
        <xdr:to>
          <xdr:col>24</xdr:col>
          <xdr:colOff>257175</xdr:colOff>
          <xdr:row>266</xdr:row>
          <xdr:rowOff>114300</xdr:rowOff>
        </xdr:to>
        <xdr:sp macro="" textlink="">
          <xdr:nvSpPr>
            <xdr:cNvPr id="4674" name="Check Box 1602" hidden="1">
              <a:extLst>
                <a:ext uri="{63B3BB69-23CF-44E3-9099-C40C66FF867C}">
                  <a14:compatExt spid="_x0000_s4674"/>
                </a:ext>
                <a:ext uri="{FF2B5EF4-FFF2-40B4-BE49-F238E27FC236}">
                  <a16:creationId xmlns:a16="http://schemas.microsoft.com/office/drawing/2014/main" id="{00000000-0008-0000-0600-00004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265</xdr:row>
          <xdr:rowOff>85725</xdr:rowOff>
        </xdr:from>
        <xdr:to>
          <xdr:col>25</xdr:col>
          <xdr:colOff>257175</xdr:colOff>
          <xdr:row>266</xdr:row>
          <xdr:rowOff>114300</xdr:rowOff>
        </xdr:to>
        <xdr:sp macro="" textlink="">
          <xdr:nvSpPr>
            <xdr:cNvPr id="4675" name="Check Box 1603" hidden="1">
              <a:extLst>
                <a:ext uri="{63B3BB69-23CF-44E3-9099-C40C66FF867C}">
                  <a14:compatExt spid="_x0000_s4675"/>
                </a:ext>
                <a:ext uri="{FF2B5EF4-FFF2-40B4-BE49-F238E27FC236}">
                  <a16:creationId xmlns:a16="http://schemas.microsoft.com/office/drawing/2014/main" id="{00000000-0008-0000-0600-00004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285</xdr:row>
          <xdr:rowOff>66675</xdr:rowOff>
        </xdr:from>
        <xdr:to>
          <xdr:col>24</xdr:col>
          <xdr:colOff>257175</xdr:colOff>
          <xdr:row>286</xdr:row>
          <xdr:rowOff>95250</xdr:rowOff>
        </xdr:to>
        <xdr:sp macro="" textlink="">
          <xdr:nvSpPr>
            <xdr:cNvPr id="4677" name="Check Box 1605" hidden="1">
              <a:extLst>
                <a:ext uri="{63B3BB69-23CF-44E3-9099-C40C66FF867C}">
                  <a14:compatExt spid="_x0000_s4677"/>
                </a:ext>
                <a:ext uri="{FF2B5EF4-FFF2-40B4-BE49-F238E27FC236}">
                  <a16:creationId xmlns:a16="http://schemas.microsoft.com/office/drawing/2014/main" id="{00000000-0008-0000-0600-00004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285</xdr:row>
          <xdr:rowOff>66675</xdr:rowOff>
        </xdr:from>
        <xdr:to>
          <xdr:col>25</xdr:col>
          <xdr:colOff>257175</xdr:colOff>
          <xdr:row>286</xdr:row>
          <xdr:rowOff>95250</xdr:rowOff>
        </xdr:to>
        <xdr:sp macro="" textlink="">
          <xdr:nvSpPr>
            <xdr:cNvPr id="4678" name="Check Box 1606" hidden="1">
              <a:extLst>
                <a:ext uri="{63B3BB69-23CF-44E3-9099-C40C66FF867C}">
                  <a14:compatExt spid="_x0000_s4678"/>
                </a:ext>
                <a:ext uri="{FF2B5EF4-FFF2-40B4-BE49-F238E27FC236}">
                  <a16:creationId xmlns:a16="http://schemas.microsoft.com/office/drawing/2014/main" id="{00000000-0008-0000-0600-00004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293</xdr:row>
          <xdr:rowOff>85725</xdr:rowOff>
        </xdr:from>
        <xdr:to>
          <xdr:col>23</xdr:col>
          <xdr:colOff>257175</xdr:colOff>
          <xdr:row>294</xdr:row>
          <xdr:rowOff>114300</xdr:rowOff>
        </xdr:to>
        <xdr:sp macro="" textlink="">
          <xdr:nvSpPr>
            <xdr:cNvPr id="4679" name="Check Box 1607" hidden="1">
              <a:extLst>
                <a:ext uri="{63B3BB69-23CF-44E3-9099-C40C66FF867C}">
                  <a14:compatExt spid="_x0000_s4679"/>
                </a:ext>
                <a:ext uri="{FF2B5EF4-FFF2-40B4-BE49-F238E27FC236}">
                  <a16:creationId xmlns:a16="http://schemas.microsoft.com/office/drawing/2014/main" id="{00000000-0008-0000-0600-00004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293</xdr:row>
          <xdr:rowOff>85725</xdr:rowOff>
        </xdr:from>
        <xdr:to>
          <xdr:col>24</xdr:col>
          <xdr:colOff>257175</xdr:colOff>
          <xdr:row>294</xdr:row>
          <xdr:rowOff>114300</xdr:rowOff>
        </xdr:to>
        <xdr:sp macro="" textlink="">
          <xdr:nvSpPr>
            <xdr:cNvPr id="4680" name="Check Box 1608" hidden="1">
              <a:extLst>
                <a:ext uri="{63B3BB69-23CF-44E3-9099-C40C66FF867C}">
                  <a14:compatExt spid="_x0000_s4680"/>
                </a:ext>
                <a:ext uri="{FF2B5EF4-FFF2-40B4-BE49-F238E27FC236}">
                  <a16:creationId xmlns:a16="http://schemas.microsoft.com/office/drawing/2014/main" id="{00000000-0008-0000-0600-00004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293</xdr:row>
          <xdr:rowOff>85725</xdr:rowOff>
        </xdr:from>
        <xdr:to>
          <xdr:col>25</xdr:col>
          <xdr:colOff>257175</xdr:colOff>
          <xdr:row>294</xdr:row>
          <xdr:rowOff>114300</xdr:rowOff>
        </xdr:to>
        <xdr:sp macro="" textlink="">
          <xdr:nvSpPr>
            <xdr:cNvPr id="4681" name="Check Box 1609" hidden="1">
              <a:extLst>
                <a:ext uri="{63B3BB69-23CF-44E3-9099-C40C66FF867C}">
                  <a14:compatExt spid="_x0000_s4681"/>
                </a:ext>
                <a:ext uri="{FF2B5EF4-FFF2-40B4-BE49-F238E27FC236}">
                  <a16:creationId xmlns:a16="http://schemas.microsoft.com/office/drawing/2014/main" id="{00000000-0008-0000-0600-00004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872</xdr:row>
          <xdr:rowOff>180975</xdr:rowOff>
        </xdr:from>
        <xdr:to>
          <xdr:col>23</xdr:col>
          <xdr:colOff>257175</xdr:colOff>
          <xdr:row>874</xdr:row>
          <xdr:rowOff>0</xdr:rowOff>
        </xdr:to>
        <xdr:sp macro="" textlink="">
          <xdr:nvSpPr>
            <xdr:cNvPr id="4694" name="Check Box 1622" hidden="1">
              <a:extLst>
                <a:ext uri="{63B3BB69-23CF-44E3-9099-C40C66FF867C}">
                  <a14:compatExt spid="_x0000_s4694"/>
                </a:ext>
                <a:ext uri="{FF2B5EF4-FFF2-40B4-BE49-F238E27FC236}">
                  <a16:creationId xmlns:a16="http://schemas.microsoft.com/office/drawing/2014/main" id="{00000000-0008-0000-0600-00005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872</xdr:row>
          <xdr:rowOff>180975</xdr:rowOff>
        </xdr:from>
        <xdr:to>
          <xdr:col>24</xdr:col>
          <xdr:colOff>257175</xdr:colOff>
          <xdr:row>874</xdr:row>
          <xdr:rowOff>0</xdr:rowOff>
        </xdr:to>
        <xdr:sp macro="" textlink="">
          <xdr:nvSpPr>
            <xdr:cNvPr id="4695" name="Check Box 1623" hidden="1">
              <a:extLst>
                <a:ext uri="{63B3BB69-23CF-44E3-9099-C40C66FF867C}">
                  <a14:compatExt spid="_x0000_s4695"/>
                </a:ext>
                <a:ext uri="{FF2B5EF4-FFF2-40B4-BE49-F238E27FC236}">
                  <a16:creationId xmlns:a16="http://schemas.microsoft.com/office/drawing/2014/main" id="{00000000-0008-0000-0600-00005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872</xdr:row>
          <xdr:rowOff>180975</xdr:rowOff>
        </xdr:from>
        <xdr:to>
          <xdr:col>25</xdr:col>
          <xdr:colOff>257175</xdr:colOff>
          <xdr:row>874</xdr:row>
          <xdr:rowOff>0</xdr:rowOff>
        </xdr:to>
        <xdr:sp macro="" textlink="">
          <xdr:nvSpPr>
            <xdr:cNvPr id="4696" name="Check Box 1624" hidden="1">
              <a:extLst>
                <a:ext uri="{63B3BB69-23CF-44E3-9099-C40C66FF867C}">
                  <a14:compatExt spid="_x0000_s4696"/>
                </a:ext>
                <a:ext uri="{FF2B5EF4-FFF2-40B4-BE49-F238E27FC236}">
                  <a16:creationId xmlns:a16="http://schemas.microsoft.com/office/drawing/2014/main" id="{00000000-0008-0000-0600-00005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117</xdr:row>
          <xdr:rowOff>200025</xdr:rowOff>
        </xdr:from>
        <xdr:to>
          <xdr:col>5</xdr:col>
          <xdr:colOff>0</xdr:colOff>
          <xdr:row>119</xdr:row>
          <xdr:rowOff>19050</xdr:rowOff>
        </xdr:to>
        <xdr:sp macro="" textlink="">
          <xdr:nvSpPr>
            <xdr:cNvPr id="4733" name="Check Box 1661" hidden="1">
              <a:extLst>
                <a:ext uri="{63B3BB69-23CF-44E3-9099-C40C66FF867C}">
                  <a14:compatExt spid="_x0000_s4733"/>
                </a:ext>
                <a:ext uri="{FF2B5EF4-FFF2-40B4-BE49-F238E27FC236}">
                  <a16:creationId xmlns:a16="http://schemas.microsoft.com/office/drawing/2014/main" id="{00000000-0008-0000-0600-00007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118</xdr:row>
          <xdr:rowOff>200025</xdr:rowOff>
        </xdr:from>
        <xdr:to>
          <xdr:col>5</xdr:col>
          <xdr:colOff>0</xdr:colOff>
          <xdr:row>120</xdr:row>
          <xdr:rowOff>19050</xdr:rowOff>
        </xdr:to>
        <xdr:sp macro="" textlink="">
          <xdr:nvSpPr>
            <xdr:cNvPr id="4734" name="Check Box 1662" hidden="1">
              <a:extLst>
                <a:ext uri="{63B3BB69-23CF-44E3-9099-C40C66FF867C}">
                  <a14:compatExt spid="_x0000_s4734"/>
                </a:ext>
                <a:ext uri="{FF2B5EF4-FFF2-40B4-BE49-F238E27FC236}">
                  <a16:creationId xmlns:a16="http://schemas.microsoft.com/office/drawing/2014/main" id="{00000000-0008-0000-0600-00007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119</xdr:row>
          <xdr:rowOff>85725</xdr:rowOff>
        </xdr:from>
        <xdr:to>
          <xdr:col>23</xdr:col>
          <xdr:colOff>257175</xdr:colOff>
          <xdr:row>120</xdr:row>
          <xdr:rowOff>114300</xdr:rowOff>
        </xdr:to>
        <xdr:sp macro="" textlink="">
          <xdr:nvSpPr>
            <xdr:cNvPr id="4735" name="Check Box 1663" hidden="1">
              <a:extLst>
                <a:ext uri="{63B3BB69-23CF-44E3-9099-C40C66FF867C}">
                  <a14:compatExt spid="_x0000_s4735"/>
                </a:ext>
                <a:ext uri="{FF2B5EF4-FFF2-40B4-BE49-F238E27FC236}">
                  <a16:creationId xmlns:a16="http://schemas.microsoft.com/office/drawing/2014/main" id="{00000000-0008-0000-0600-00007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119</xdr:row>
          <xdr:rowOff>85725</xdr:rowOff>
        </xdr:from>
        <xdr:to>
          <xdr:col>24</xdr:col>
          <xdr:colOff>257175</xdr:colOff>
          <xdr:row>120</xdr:row>
          <xdr:rowOff>114300</xdr:rowOff>
        </xdr:to>
        <xdr:sp macro="" textlink="">
          <xdr:nvSpPr>
            <xdr:cNvPr id="4736" name="Check Box 1664" hidden="1">
              <a:extLst>
                <a:ext uri="{63B3BB69-23CF-44E3-9099-C40C66FF867C}">
                  <a14:compatExt spid="_x0000_s4736"/>
                </a:ext>
                <a:ext uri="{FF2B5EF4-FFF2-40B4-BE49-F238E27FC236}">
                  <a16:creationId xmlns:a16="http://schemas.microsoft.com/office/drawing/2014/main" id="{00000000-0008-0000-0600-00008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119</xdr:row>
          <xdr:rowOff>85725</xdr:rowOff>
        </xdr:from>
        <xdr:to>
          <xdr:col>25</xdr:col>
          <xdr:colOff>257175</xdr:colOff>
          <xdr:row>120</xdr:row>
          <xdr:rowOff>114300</xdr:rowOff>
        </xdr:to>
        <xdr:sp macro="" textlink="">
          <xdr:nvSpPr>
            <xdr:cNvPr id="4737" name="Check Box 1665" hidden="1">
              <a:extLst>
                <a:ext uri="{63B3BB69-23CF-44E3-9099-C40C66FF867C}">
                  <a14:compatExt spid="_x0000_s4737"/>
                </a:ext>
                <a:ext uri="{FF2B5EF4-FFF2-40B4-BE49-F238E27FC236}">
                  <a16:creationId xmlns:a16="http://schemas.microsoft.com/office/drawing/2014/main" id="{00000000-0008-0000-0600-00008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114</xdr:row>
          <xdr:rowOff>95250</xdr:rowOff>
        </xdr:from>
        <xdr:to>
          <xdr:col>25</xdr:col>
          <xdr:colOff>257175</xdr:colOff>
          <xdr:row>115</xdr:row>
          <xdr:rowOff>123825</xdr:rowOff>
        </xdr:to>
        <xdr:sp macro="" textlink="">
          <xdr:nvSpPr>
            <xdr:cNvPr id="4738" name="Check Box 1666" hidden="1">
              <a:extLst>
                <a:ext uri="{63B3BB69-23CF-44E3-9099-C40C66FF867C}">
                  <a14:compatExt spid="_x0000_s4738"/>
                </a:ext>
                <a:ext uri="{FF2B5EF4-FFF2-40B4-BE49-F238E27FC236}">
                  <a16:creationId xmlns:a16="http://schemas.microsoft.com/office/drawing/2014/main" id="{00000000-0008-0000-0600-00008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125</xdr:row>
          <xdr:rowOff>95250</xdr:rowOff>
        </xdr:from>
        <xdr:to>
          <xdr:col>25</xdr:col>
          <xdr:colOff>266700</xdr:colOff>
          <xdr:row>126</xdr:row>
          <xdr:rowOff>123825</xdr:rowOff>
        </xdr:to>
        <xdr:sp macro="" textlink="">
          <xdr:nvSpPr>
            <xdr:cNvPr id="4739" name="Check Box 1667" hidden="1">
              <a:extLst>
                <a:ext uri="{63B3BB69-23CF-44E3-9099-C40C66FF867C}">
                  <a14:compatExt spid="_x0000_s4739"/>
                </a:ext>
                <a:ext uri="{FF2B5EF4-FFF2-40B4-BE49-F238E27FC236}">
                  <a16:creationId xmlns:a16="http://schemas.microsoft.com/office/drawing/2014/main" id="{00000000-0008-0000-0600-00008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129</xdr:row>
          <xdr:rowOff>19050</xdr:rowOff>
        </xdr:from>
        <xdr:to>
          <xdr:col>25</xdr:col>
          <xdr:colOff>257175</xdr:colOff>
          <xdr:row>130</xdr:row>
          <xdr:rowOff>47625</xdr:rowOff>
        </xdr:to>
        <xdr:sp macro="" textlink="">
          <xdr:nvSpPr>
            <xdr:cNvPr id="4740" name="Check Box 1668" hidden="1">
              <a:extLst>
                <a:ext uri="{63B3BB69-23CF-44E3-9099-C40C66FF867C}">
                  <a14:compatExt spid="_x0000_s4740"/>
                </a:ext>
                <a:ext uri="{FF2B5EF4-FFF2-40B4-BE49-F238E27FC236}">
                  <a16:creationId xmlns:a16="http://schemas.microsoft.com/office/drawing/2014/main" id="{00000000-0008-0000-0600-00008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48</xdr:row>
          <xdr:rowOff>85725</xdr:rowOff>
        </xdr:from>
        <xdr:to>
          <xdr:col>23</xdr:col>
          <xdr:colOff>266700</xdr:colOff>
          <xdr:row>49</xdr:row>
          <xdr:rowOff>114300</xdr:rowOff>
        </xdr:to>
        <xdr:sp macro="" textlink="">
          <xdr:nvSpPr>
            <xdr:cNvPr id="4741" name="Check Box 1669" hidden="1">
              <a:extLst>
                <a:ext uri="{63B3BB69-23CF-44E3-9099-C40C66FF867C}">
                  <a14:compatExt spid="_x0000_s4741"/>
                </a:ext>
                <a:ext uri="{FF2B5EF4-FFF2-40B4-BE49-F238E27FC236}">
                  <a16:creationId xmlns:a16="http://schemas.microsoft.com/office/drawing/2014/main" id="{00000000-0008-0000-0600-00008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48</xdr:row>
          <xdr:rowOff>85725</xdr:rowOff>
        </xdr:from>
        <xdr:to>
          <xdr:col>24</xdr:col>
          <xdr:colOff>266700</xdr:colOff>
          <xdr:row>49</xdr:row>
          <xdr:rowOff>114300</xdr:rowOff>
        </xdr:to>
        <xdr:sp macro="" textlink="">
          <xdr:nvSpPr>
            <xdr:cNvPr id="4742" name="Check Box 1670" hidden="1">
              <a:extLst>
                <a:ext uri="{63B3BB69-23CF-44E3-9099-C40C66FF867C}">
                  <a14:compatExt spid="_x0000_s4742"/>
                </a:ext>
                <a:ext uri="{FF2B5EF4-FFF2-40B4-BE49-F238E27FC236}">
                  <a16:creationId xmlns:a16="http://schemas.microsoft.com/office/drawing/2014/main" id="{00000000-0008-0000-0600-00008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48</xdr:row>
          <xdr:rowOff>85725</xdr:rowOff>
        </xdr:from>
        <xdr:to>
          <xdr:col>25</xdr:col>
          <xdr:colOff>266700</xdr:colOff>
          <xdr:row>49</xdr:row>
          <xdr:rowOff>114300</xdr:rowOff>
        </xdr:to>
        <xdr:sp macro="" textlink="">
          <xdr:nvSpPr>
            <xdr:cNvPr id="4743" name="Check Box 1671" hidden="1">
              <a:extLst>
                <a:ext uri="{63B3BB69-23CF-44E3-9099-C40C66FF867C}">
                  <a14:compatExt spid="_x0000_s4743"/>
                </a:ext>
                <a:ext uri="{FF2B5EF4-FFF2-40B4-BE49-F238E27FC236}">
                  <a16:creationId xmlns:a16="http://schemas.microsoft.com/office/drawing/2014/main" id="{00000000-0008-0000-0600-00008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307</xdr:row>
          <xdr:rowOff>0</xdr:rowOff>
        </xdr:from>
        <xdr:to>
          <xdr:col>5</xdr:col>
          <xdr:colOff>0</xdr:colOff>
          <xdr:row>308</xdr:row>
          <xdr:rowOff>0</xdr:rowOff>
        </xdr:to>
        <xdr:sp macro="" textlink="">
          <xdr:nvSpPr>
            <xdr:cNvPr id="4744" name="Check Box 1672" hidden="1">
              <a:extLst>
                <a:ext uri="{63B3BB69-23CF-44E3-9099-C40C66FF867C}">
                  <a14:compatExt spid="_x0000_s4744"/>
                </a:ext>
                <a:ext uri="{FF2B5EF4-FFF2-40B4-BE49-F238E27FC236}">
                  <a16:creationId xmlns:a16="http://schemas.microsoft.com/office/drawing/2014/main" id="{00000000-0008-0000-0600-00008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307</xdr:row>
          <xdr:rowOff>0</xdr:rowOff>
        </xdr:from>
        <xdr:to>
          <xdr:col>5</xdr:col>
          <xdr:colOff>0</xdr:colOff>
          <xdr:row>308</xdr:row>
          <xdr:rowOff>0</xdr:rowOff>
        </xdr:to>
        <xdr:sp macro="" textlink="">
          <xdr:nvSpPr>
            <xdr:cNvPr id="4745" name="Check Box 1673" hidden="1">
              <a:extLst>
                <a:ext uri="{63B3BB69-23CF-44E3-9099-C40C66FF867C}">
                  <a14:compatExt spid="_x0000_s4745"/>
                </a:ext>
                <a:ext uri="{FF2B5EF4-FFF2-40B4-BE49-F238E27FC236}">
                  <a16:creationId xmlns:a16="http://schemas.microsoft.com/office/drawing/2014/main" id="{00000000-0008-0000-0600-00008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861</xdr:row>
          <xdr:rowOff>190500</xdr:rowOff>
        </xdr:from>
        <xdr:to>
          <xdr:col>23</xdr:col>
          <xdr:colOff>257175</xdr:colOff>
          <xdr:row>863</xdr:row>
          <xdr:rowOff>9525</xdr:rowOff>
        </xdr:to>
        <xdr:sp macro="" textlink="">
          <xdr:nvSpPr>
            <xdr:cNvPr id="4758" name="Check Box 1686" hidden="1">
              <a:extLst>
                <a:ext uri="{63B3BB69-23CF-44E3-9099-C40C66FF867C}">
                  <a14:compatExt spid="_x0000_s4758"/>
                </a:ext>
                <a:ext uri="{FF2B5EF4-FFF2-40B4-BE49-F238E27FC236}">
                  <a16:creationId xmlns:a16="http://schemas.microsoft.com/office/drawing/2014/main" id="{00000000-0008-0000-0600-00009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861</xdr:row>
          <xdr:rowOff>190500</xdr:rowOff>
        </xdr:from>
        <xdr:to>
          <xdr:col>24</xdr:col>
          <xdr:colOff>257175</xdr:colOff>
          <xdr:row>863</xdr:row>
          <xdr:rowOff>9525</xdr:rowOff>
        </xdr:to>
        <xdr:sp macro="" textlink="">
          <xdr:nvSpPr>
            <xdr:cNvPr id="4759" name="Check Box 1687" hidden="1">
              <a:extLst>
                <a:ext uri="{63B3BB69-23CF-44E3-9099-C40C66FF867C}">
                  <a14:compatExt spid="_x0000_s4759"/>
                </a:ext>
                <a:ext uri="{FF2B5EF4-FFF2-40B4-BE49-F238E27FC236}">
                  <a16:creationId xmlns:a16="http://schemas.microsoft.com/office/drawing/2014/main" id="{00000000-0008-0000-0600-00009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861</xdr:row>
          <xdr:rowOff>190500</xdr:rowOff>
        </xdr:from>
        <xdr:to>
          <xdr:col>25</xdr:col>
          <xdr:colOff>257175</xdr:colOff>
          <xdr:row>863</xdr:row>
          <xdr:rowOff>9525</xdr:rowOff>
        </xdr:to>
        <xdr:sp macro="" textlink="">
          <xdr:nvSpPr>
            <xdr:cNvPr id="4760" name="Check Box 1688" hidden="1">
              <a:extLst>
                <a:ext uri="{63B3BB69-23CF-44E3-9099-C40C66FF867C}">
                  <a14:compatExt spid="_x0000_s4760"/>
                </a:ext>
                <a:ext uri="{FF2B5EF4-FFF2-40B4-BE49-F238E27FC236}">
                  <a16:creationId xmlns:a16="http://schemas.microsoft.com/office/drawing/2014/main" id="{00000000-0008-0000-0600-00009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867</xdr:row>
          <xdr:rowOff>123825</xdr:rowOff>
        </xdr:from>
        <xdr:to>
          <xdr:col>23</xdr:col>
          <xdr:colOff>257175</xdr:colOff>
          <xdr:row>868</xdr:row>
          <xdr:rowOff>152400</xdr:rowOff>
        </xdr:to>
        <xdr:sp macro="" textlink="">
          <xdr:nvSpPr>
            <xdr:cNvPr id="4761" name="Check Box 1689" hidden="1">
              <a:extLst>
                <a:ext uri="{63B3BB69-23CF-44E3-9099-C40C66FF867C}">
                  <a14:compatExt spid="_x0000_s4761"/>
                </a:ext>
                <a:ext uri="{FF2B5EF4-FFF2-40B4-BE49-F238E27FC236}">
                  <a16:creationId xmlns:a16="http://schemas.microsoft.com/office/drawing/2014/main" id="{00000000-0008-0000-0600-00009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867</xdr:row>
          <xdr:rowOff>123825</xdr:rowOff>
        </xdr:from>
        <xdr:to>
          <xdr:col>24</xdr:col>
          <xdr:colOff>257175</xdr:colOff>
          <xdr:row>868</xdr:row>
          <xdr:rowOff>152400</xdr:rowOff>
        </xdr:to>
        <xdr:sp macro="" textlink="">
          <xdr:nvSpPr>
            <xdr:cNvPr id="4762" name="Check Box 1690" hidden="1">
              <a:extLst>
                <a:ext uri="{63B3BB69-23CF-44E3-9099-C40C66FF867C}">
                  <a14:compatExt spid="_x0000_s4762"/>
                </a:ext>
                <a:ext uri="{FF2B5EF4-FFF2-40B4-BE49-F238E27FC236}">
                  <a16:creationId xmlns:a16="http://schemas.microsoft.com/office/drawing/2014/main" id="{00000000-0008-0000-0600-00009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867</xdr:row>
          <xdr:rowOff>123825</xdr:rowOff>
        </xdr:from>
        <xdr:to>
          <xdr:col>25</xdr:col>
          <xdr:colOff>257175</xdr:colOff>
          <xdr:row>868</xdr:row>
          <xdr:rowOff>152400</xdr:rowOff>
        </xdr:to>
        <xdr:sp macro="" textlink="">
          <xdr:nvSpPr>
            <xdr:cNvPr id="4763" name="Check Box 1691" hidden="1">
              <a:extLst>
                <a:ext uri="{63B3BB69-23CF-44E3-9099-C40C66FF867C}">
                  <a14:compatExt spid="_x0000_s4763"/>
                </a:ext>
                <a:ext uri="{FF2B5EF4-FFF2-40B4-BE49-F238E27FC236}">
                  <a16:creationId xmlns:a16="http://schemas.microsoft.com/office/drawing/2014/main" id="{00000000-0008-0000-0600-00009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253</xdr:row>
          <xdr:rowOff>161925</xdr:rowOff>
        </xdr:from>
        <xdr:to>
          <xdr:col>26</xdr:col>
          <xdr:colOff>0</xdr:colOff>
          <xdr:row>254</xdr:row>
          <xdr:rowOff>161925</xdr:rowOff>
        </xdr:to>
        <xdr:sp macro="" textlink="">
          <xdr:nvSpPr>
            <xdr:cNvPr id="4764" name="Check Box 1692" hidden="1">
              <a:extLst>
                <a:ext uri="{63B3BB69-23CF-44E3-9099-C40C66FF867C}">
                  <a14:compatExt spid="_x0000_s4764"/>
                </a:ext>
                <a:ext uri="{FF2B5EF4-FFF2-40B4-BE49-F238E27FC236}">
                  <a16:creationId xmlns:a16="http://schemas.microsoft.com/office/drawing/2014/main" id="{00000000-0008-0000-0600-00009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249</xdr:row>
          <xdr:rowOff>47625</xdr:rowOff>
        </xdr:from>
        <xdr:to>
          <xdr:col>25</xdr:col>
          <xdr:colOff>257175</xdr:colOff>
          <xdr:row>250</xdr:row>
          <xdr:rowOff>76200</xdr:rowOff>
        </xdr:to>
        <xdr:sp macro="" textlink="">
          <xdr:nvSpPr>
            <xdr:cNvPr id="4766" name="Check Box 1694" hidden="1">
              <a:extLst>
                <a:ext uri="{63B3BB69-23CF-44E3-9099-C40C66FF867C}">
                  <a14:compatExt spid="_x0000_s4766"/>
                </a:ext>
                <a:ext uri="{FF2B5EF4-FFF2-40B4-BE49-F238E27FC236}">
                  <a16:creationId xmlns:a16="http://schemas.microsoft.com/office/drawing/2014/main" id="{00000000-0008-0000-0600-00009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565</xdr:row>
          <xdr:rowOff>0</xdr:rowOff>
        </xdr:from>
        <xdr:to>
          <xdr:col>25</xdr:col>
          <xdr:colOff>266700</xdr:colOff>
          <xdr:row>566</xdr:row>
          <xdr:rowOff>28575</xdr:rowOff>
        </xdr:to>
        <xdr:sp macro="" textlink="">
          <xdr:nvSpPr>
            <xdr:cNvPr id="4767" name="Check Box 1695" hidden="1">
              <a:extLst>
                <a:ext uri="{63B3BB69-23CF-44E3-9099-C40C66FF867C}">
                  <a14:compatExt spid="_x0000_s4767"/>
                </a:ext>
                <a:ext uri="{FF2B5EF4-FFF2-40B4-BE49-F238E27FC236}">
                  <a16:creationId xmlns:a16="http://schemas.microsoft.com/office/drawing/2014/main" id="{00000000-0008-0000-0600-00009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570</xdr:row>
          <xdr:rowOff>95250</xdr:rowOff>
        </xdr:from>
        <xdr:to>
          <xdr:col>25</xdr:col>
          <xdr:colOff>266700</xdr:colOff>
          <xdr:row>571</xdr:row>
          <xdr:rowOff>123825</xdr:rowOff>
        </xdr:to>
        <xdr:sp macro="" textlink="">
          <xdr:nvSpPr>
            <xdr:cNvPr id="4768" name="Check Box 1696" hidden="1">
              <a:extLst>
                <a:ext uri="{63B3BB69-23CF-44E3-9099-C40C66FF867C}">
                  <a14:compatExt spid="_x0000_s4768"/>
                </a:ext>
                <a:ext uri="{FF2B5EF4-FFF2-40B4-BE49-F238E27FC236}">
                  <a16:creationId xmlns:a16="http://schemas.microsoft.com/office/drawing/2014/main" id="{00000000-0008-0000-0600-0000A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568</xdr:row>
          <xdr:rowOff>66675</xdr:rowOff>
        </xdr:from>
        <xdr:to>
          <xdr:col>25</xdr:col>
          <xdr:colOff>266700</xdr:colOff>
          <xdr:row>569</xdr:row>
          <xdr:rowOff>95250</xdr:rowOff>
        </xdr:to>
        <xdr:sp macro="" textlink="">
          <xdr:nvSpPr>
            <xdr:cNvPr id="4769" name="Check Box 1697" hidden="1">
              <a:extLst>
                <a:ext uri="{63B3BB69-23CF-44E3-9099-C40C66FF867C}">
                  <a14:compatExt spid="_x0000_s4769"/>
                </a:ext>
                <a:ext uri="{FF2B5EF4-FFF2-40B4-BE49-F238E27FC236}">
                  <a16:creationId xmlns:a16="http://schemas.microsoft.com/office/drawing/2014/main" id="{00000000-0008-0000-0600-0000A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565</xdr:row>
          <xdr:rowOff>0</xdr:rowOff>
        </xdr:from>
        <xdr:to>
          <xdr:col>25</xdr:col>
          <xdr:colOff>266700</xdr:colOff>
          <xdr:row>566</xdr:row>
          <xdr:rowOff>28575</xdr:rowOff>
        </xdr:to>
        <xdr:sp macro="" textlink="">
          <xdr:nvSpPr>
            <xdr:cNvPr id="4770" name="Check Box 1698" hidden="1">
              <a:extLst>
                <a:ext uri="{63B3BB69-23CF-44E3-9099-C40C66FF867C}">
                  <a14:compatExt spid="_x0000_s4770"/>
                </a:ext>
                <a:ext uri="{FF2B5EF4-FFF2-40B4-BE49-F238E27FC236}">
                  <a16:creationId xmlns:a16="http://schemas.microsoft.com/office/drawing/2014/main" id="{00000000-0008-0000-0600-0000A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570</xdr:row>
          <xdr:rowOff>95250</xdr:rowOff>
        </xdr:from>
        <xdr:to>
          <xdr:col>25</xdr:col>
          <xdr:colOff>266700</xdr:colOff>
          <xdr:row>571</xdr:row>
          <xdr:rowOff>123825</xdr:rowOff>
        </xdr:to>
        <xdr:sp macro="" textlink="">
          <xdr:nvSpPr>
            <xdr:cNvPr id="4771" name="Check Box 1699" hidden="1">
              <a:extLst>
                <a:ext uri="{63B3BB69-23CF-44E3-9099-C40C66FF867C}">
                  <a14:compatExt spid="_x0000_s4771"/>
                </a:ext>
                <a:ext uri="{FF2B5EF4-FFF2-40B4-BE49-F238E27FC236}">
                  <a16:creationId xmlns:a16="http://schemas.microsoft.com/office/drawing/2014/main" id="{00000000-0008-0000-0600-0000A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568</xdr:row>
          <xdr:rowOff>66675</xdr:rowOff>
        </xdr:from>
        <xdr:to>
          <xdr:col>25</xdr:col>
          <xdr:colOff>266700</xdr:colOff>
          <xdr:row>569</xdr:row>
          <xdr:rowOff>95250</xdr:rowOff>
        </xdr:to>
        <xdr:sp macro="" textlink="">
          <xdr:nvSpPr>
            <xdr:cNvPr id="4772" name="Check Box 1700" hidden="1">
              <a:extLst>
                <a:ext uri="{63B3BB69-23CF-44E3-9099-C40C66FF867C}">
                  <a14:compatExt spid="_x0000_s4772"/>
                </a:ext>
                <a:ext uri="{FF2B5EF4-FFF2-40B4-BE49-F238E27FC236}">
                  <a16:creationId xmlns:a16="http://schemas.microsoft.com/office/drawing/2014/main" id="{00000000-0008-0000-0600-0000A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585</xdr:row>
          <xdr:rowOff>76200</xdr:rowOff>
        </xdr:from>
        <xdr:to>
          <xdr:col>23</xdr:col>
          <xdr:colOff>257175</xdr:colOff>
          <xdr:row>586</xdr:row>
          <xdr:rowOff>104775</xdr:rowOff>
        </xdr:to>
        <xdr:sp macro="" textlink="">
          <xdr:nvSpPr>
            <xdr:cNvPr id="4773" name="Check Box 1701" hidden="1">
              <a:extLst>
                <a:ext uri="{63B3BB69-23CF-44E3-9099-C40C66FF867C}">
                  <a14:compatExt spid="_x0000_s4773"/>
                </a:ext>
                <a:ext uri="{FF2B5EF4-FFF2-40B4-BE49-F238E27FC236}">
                  <a16:creationId xmlns:a16="http://schemas.microsoft.com/office/drawing/2014/main" id="{00000000-0008-0000-0600-0000A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585</xdr:row>
          <xdr:rowOff>76200</xdr:rowOff>
        </xdr:from>
        <xdr:to>
          <xdr:col>23</xdr:col>
          <xdr:colOff>257175</xdr:colOff>
          <xdr:row>586</xdr:row>
          <xdr:rowOff>104775</xdr:rowOff>
        </xdr:to>
        <xdr:sp macro="" textlink="">
          <xdr:nvSpPr>
            <xdr:cNvPr id="4775" name="Check Box 1703" hidden="1">
              <a:extLst>
                <a:ext uri="{63B3BB69-23CF-44E3-9099-C40C66FF867C}">
                  <a14:compatExt spid="_x0000_s4775"/>
                </a:ext>
                <a:ext uri="{FF2B5EF4-FFF2-40B4-BE49-F238E27FC236}">
                  <a16:creationId xmlns:a16="http://schemas.microsoft.com/office/drawing/2014/main" id="{00000000-0008-0000-0600-0000A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585</xdr:row>
          <xdr:rowOff>76200</xdr:rowOff>
        </xdr:from>
        <xdr:to>
          <xdr:col>24</xdr:col>
          <xdr:colOff>257175</xdr:colOff>
          <xdr:row>586</xdr:row>
          <xdr:rowOff>104775</xdr:rowOff>
        </xdr:to>
        <xdr:sp macro="" textlink="">
          <xdr:nvSpPr>
            <xdr:cNvPr id="4777" name="Check Box 1705" hidden="1">
              <a:extLst>
                <a:ext uri="{63B3BB69-23CF-44E3-9099-C40C66FF867C}">
                  <a14:compatExt spid="_x0000_s4777"/>
                </a:ext>
                <a:ext uri="{FF2B5EF4-FFF2-40B4-BE49-F238E27FC236}">
                  <a16:creationId xmlns:a16="http://schemas.microsoft.com/office/drawing/2014/main" id="{00000000-0008-0000-0600-0000A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585</xdr:row>
          <xdr:rowOff>76200</xdr:rowOff>
        </xdr:from>
        <xdr:to>
          <xdr:col>24</xdr:col>
          <xdr:colOff>257175</xdr:colOff>
          <xdr:row>586</xdr:row>
          <xdr:rowOff>104775</xdr:rowOff>
        </xdr:to>
        <xdr:sp macro="" textlink="">
          <xdr:nvSpPr>
            <xdr:cNvPr id="4779" name="Check Box 1707" hidden="1">
              <a:extLst>
                <a:ext uri="{63B3BB69-23CF-44E3-9099-C40C66FF867C}">
                  <a14:compatExt spid="_x0000_s4779"/>
                </a:ext>
                <a:ext uri="{FF2B5EF4-FFF2-40B4-BE49-F238E27FC236}">
                  <a16:creationId xmlns:a16="http://schemas.microsoft.com/office/drawing/2014/main" id="{00000000-0008-0000-0600-0000A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585</xdr:row>
          <xdr:rowOff>76200</xdr:rowOff>
        </xdr:from>
        <xdr:to>
          <xdr:col>25</xdr:col>
          <xdr:colOff>257175</xdr:colOff>
          <xdr:row>586</xdr:row>
          <xdr:rowOff>104775</xdr:rowOff>
        </xdr:to>
        <xdr:sp macro="" textlink="">
          <xdr:nvSpPr>
            <xdr:cNvPr id="4781" name="Check Box 1709" hidden="1">
              <a:extLst>
                <a:ext uri="{63B3BB69-23CF-44E3-9099-C40C66FF867C}">
                  <a14:compatExt spid="_x0000_s4781"/>
                </a:ext>
                <a:ext uri="{FF2B5EF4-FFF2-40B4-BE49-F238E27FC236}">
                  <a16:creationId xmlns:a16="http://schemas.microsoft.com/office/drawing/2014/main" id="{00000000-0008-0000-0600-0000A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585</xdr:row>
          <xdr:rowOff>76200</xdr:rowOff>
        </xdr:from>
        <xdr:to>
          <xdr:col>25</xdr:col>
          <xdr:colOff>257175</xdr:colOff>
          <xdr:row>586</xdr:row>
          <xdr:rowOff>104775</xdr:rowOff>
        </xdr:to>
        <xdr:sp macro="" textlink="">
          <xdr:nvSpPr>
            <xdr:cNvPr id="4783" name="Check Box 1711" hidden="1">
              <a:extLst>
                <a:ext uri="{63B3BB69-23CF-44E3-9099-C40C66FF867C}">
                  <a14:compatExt spid="_x0000_s4783"/>
                </a:ext>
                <a:ext uri="{FF2B5EF4-FFF2-40B4-BE49-F238E27FC236}">
                  <a16:creationId xmlns:a16="http://schemas.microsoft.com/office/drawing/2014/main" id="{00000000-0008-0000-0600-0000A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581</xdr:row>
          <xdr:rowOff>209550</xdr:rowOff>
        </xdr:from>
        <xdr:to>
          <xdr:col>23</xdr:col>
          <xdr:colOff>257175</xdr:colOff>
          <xdr:row>583</xdr:row>
          <xdr:rowOff>28575</xdr:rowOff>
        </xdr:to>
        <xdr:sp macro="" textlink="">
          <xdr:nvSpPr>
            <xdr:cNvPr id="4797" name="Check Box 1725" hidden="1">
              <a:extLst>
                <a:ext uri="{63B3BB69-23CF-44E3-9099-C40C66FF867C}">
                  <a14:compatExt spid="_x0000_s4797"/>
                </a:ext>
                <a:ext uri="{FF2B5EF4-FFF2-40B4-BE49-F238E27FC236}">
                  <a16:creationId xmlns:a16="http://schemas.microsoft.com/office/drawing/2014/main" id="{00000000-0008-0000-0600-0000B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781</xdr:row>
          <xdr:rowOff>0</xdr:rowOff>
        </xdr:from>
        <xdr:to>
          <xdr:col>23</xdr:col>
          <xdr:colOff>257175</xdr:colOff>
          <xdr:row>782</xdr:row>
          <xdr:rowOff>28575</xdr:rowOff>
        </xdr:to>
        <xdr:sp macro="" textlink="">
          <xdr:nvSpPr>
            <xdr:cNvPr id="4814" name="Check Box 1742" hidden="1">
              <a:extLst>
                <a:ext uri="{63B3BB69-23CF-44E3-9099-C40C66FF867C}">
                  <a14:compatExt spid="_x0000_s4814"/>
                </a:ext>
                <a:ext uri="{FF2B5EF4-FFF2-40B4-BE49-F238E27FC236}">
                  <a16:creationId xmlns:a16="http://schemas.microsoft.com/office/drawing/2014/main" id="{00000000-0008-0000-0600-0000C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781</xdr:row>
          <xdr:rowOff>0</xdr:rowOff>
        </xdr:from>
        <xdr:to>
          <xdr:col>24</xdr:col>
          <xdr:colOff>257175</xdr:colOff>
          <xdr:row>782</xdr:row>
          <xdr:rowOff>28575</xdr:rowOff>
        </xdr:to>
        <xdr:sp macro="" textlink="">
          <xdr:nvSpPr>
            <xdr:cNvPr id="4815" name="Check Box 1743" hidden="1">
              <a:extLst>
                <a:ext uri="{63B3BB69-23CF-44E3-9099-C40C66FF867C}">
                  <a14:compatExt spid="_x0000_s4815"/>
                </a:ext>
                <a:ext uri="{FF2B5EF4-FFF2-40B4-BE49-F238E27FC236}">
                  <a16:creationId xmlns:a16="http://schemas.microsoft.com/office/drawing/2014/main" id="{00000000-0008-0000-0600-0000C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781</xdr:row>
          <xdr:rowOff>0</xdr:rowOff>
        </xdr:from>
        <xdr:to>
          <xdr:col>25</xdr:col>
          <xdr:colOff>257175</xdr:colOff>
          <xdr:row>782</xdr:row>
          <xdr:rowOff>28575</xdr:rowOff>
        </xdr:to>
        <xdr:sp macro="" textlink="">
          <xdr:nvSpPr>
            <xdr:cNvPr id="4816" name="Check Box 1744" hidden="1">
              <a:extLst>
                <a:ext uri="{63B3BB69-23CF-44E3-9099-C40C66FF867C}">
                  <a14:compatExt spid="_x0000_s4816"/>
                </a:ext>
                <a:ext uri="{FF2B5EF4-FFF2-40B4-BE49-F238E27FC236}">
                  <a16:creationId xmlns:a16="http://schemas.microsoft.com/office/drawing/2014/main" id="{00000000-0008-0000-0600-0000D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778</xdr:row>
          <xdr:rowOff>0</xdr:rowOff>
        </xdr:from>
        <xdr:to>
          <xdr:col>23</xdr:col>
          <xdr:colOff>257175</xdr:colOff>
          <xdr:row>779</xdr:row>
          <xdr:rowOff>28575</xdr:rowOff>
        </xdr:to>
        <xdr:sp macro="" textlink="">
          <xdr:nvSpPr>
            <xdr:cNvPr id="4817" name="Check Box 1745" hidden="1">
              <a:extLst>
                <a:ext uri="{63B3BB69-23CF-44E3-9099-C40C66FF867C}">
                  <a14:compatExt spid="_x0000_s4817"/>
                </a:ext>
                <a:ext uri="{FF2B5EF4-FFF2-40B4-BE49-F238E27FC236}">
                  <a16:creationId xmlns:a16="http://schemas.microsoft.com/office/drawing/2014/main" id="{00000000-0008-0000-0600-0000D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778</xdr:row>
          <xdr:rowOff>0</xdr:rowOff>
        </xdr:from>
        <xdr:to>
          <xdr:col>24</xdr:col>
          <xdr:colOff>257175</xdr:colOff>
          <xdr:row>779</xdr:row>
          <xdr:rowOff>28575</xdr:rowOff>
        </xdr:to>
        <xdr:sp macro="" textlink="">
          <xdr:nvSpPr>
            <xdr:cNvPr id="4818" name="Check Box 1746" hidden="1">
              <a:extLst>
                <a:ext uri="{63B3BB69-23CF-44E3-9099-C40C66FF867C}">
                  <a14:compatExt spid="_x0000_s4818"/>
                </a:ext>
                <a:ext uri="{FF2B5EF4-FFF2-40B4-BE49-F238E27FC236}">
                  <a16:creationId xmlns:a16="http://schemas.microsoft.com/office/drawing/2014/main" id="{00000000-0008-0000-0600-0000D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778</xdr:row>
          <xdr:rowOff>0</xdr:rowOff>
        </xdr:from>
        <xdr:to>
          <xdr:col>25</xdr:col>
          <xdr:colOff>257175</xdr:colOff>
          <xdr:row>779</xdr:row>
          <xdr:rowOff>28575</xdr:rowOff>
        </xdr:to>
        <xdr:sp macro="" textlink="">
          <xdr:nvSpPr>
            <xdr:cNvPr id="4819" name="Check Box 1747" hidden="1">
              <a:extLst>
                <a:ext uri="{63B3BB69-23CF-44E3-9099-C40C66FF867C}">
                  <a14:compatExt spid="_x0000_s4819"/>
                </a:ext>
                <a:ext uri="{FF2B5EF4-FFF2-40B4-BE49-F238E27FC236}">
                  <a16:creationId xmlns:a16="http://schemas.microsoft.com/office/drawing/2014/main" id="{00000000-0008-0000-0600-0000D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774</xdr:row>
          <xdr:rowOff>209550</xdr:rowOff>
        </xdr:from>
        <xdr:to>
          <xdr:col>23</xdr:col>
          <xdr:colOff>247650</xdr:colOff>
          <xdr:row>776</xdr:row>
          <xdr:rowOff>28575</xdr:rowOff>
        </xdr:to>
        <xdr:sp macro="" textlink="">
          <xdr:nvSpPr>
            <xdr:cNvPr id="4820" name="Check Box 1748" hidden="1">
              <a:extLst>
                <a:ext uri="{63B3BB69-23CF-44E3-9099-C40C66FF867C}">
                  <a14:compatExt spid="_x0000_s4820"/>
                </a:ext>
                <a:ext uri="{FF2B5EF4-FFF2-40B4-BE49-F238E27FC236}">
                  <a16:creationId xmlns:a16="http://schemas.microsoft.com/office/drawing/2014/main" id="{00000000-0008-0000-0600-0000D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775</xdr:row>
          <xdr:rowOff>0</xdr:rowOff>
        </xdr:from>
        <xdr:to>
          <xdr:col>24</xdr:col>
          <xdr:colOff>257175</xdr:colOff>
          <xdr:row>776</xdr:row>
          <xdr:rowOff>28575</xdr:rowOff>
        </xdr:to>
        <xdr:sp macro="" textlink="">
          <xdr:nvSpPr>
            <xdr:cNvPr id="4821" name="Check Box 1749" hidden="1">
              <a:extLst>
                <a:ext uri="{63B3BB69-23CF-44E3-9099-C40C66FF867C}">
                  <a14:compatExt spid="_x0000_s4821"/>
                </a:ext>
                <a:ext uri="{FF2B5EF4-FFF2-40B4-BE49-F238E27FC236}">
                  <a16:creationId xmlns:a16="http://schemas.microsoft.com/office/drawing/2014/main" id="{00000000-0008-0000-0600-0000D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775</xdr:row>
          <xdr:rowOff>0</xdr:rowOff>
        </xdr:from>
        <xdr:to>
          <xdr:col>25</xdr:col>
          <xdr:colOff>257175</xdr:colOff>
          <xdr:row>776</xdr:row>
          <xdr:rowOff>28575</xdr:rowOff>
        </xdr:to>
        <xdr:sp macro="" textlink="">
          <xdr:nvSpPr>
            <xdr:cNvPr id="4822" name="Check Box 1750" hidden="1">
              <a:extLst>
                <a:ext uri="{63B3BB69-23CF-44E3-9099-C40C66FF867C}">
                  <a14:compatExt spid="_x0000_s4822"/>
                </a:ext>
                <a:ext uri="{FF2B5EF4-FFF2-40B4-BE49-F238E27FC236}">
                  <a16:creationId xmlns:a16="http://schemas.microsoft.com/office/drawing/2014/main" id="{00000000-0008-0000-0600-0000D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1435</xdr:row>
          <xdr:rowOff>85725</xdr:rowOff>
        </xdr:from>
        <xdr:to>
          <xdr:col>23</xdr:col>
          <xdr:colOff>257175</xdr:colOff>
          <xdr:row>1436</xdr:row>
          <xdr:rowOff>114300</xdr:rowOff>
        </xdr:to>
        <xdr:sp macro="" textlink="">
          <xdr:nvSpPr>
            <xdr:cNvPr id="4836" name="Check Box 1764" hidden="1">
              <a:extLst>
                <a:ext uri="{63B3BB69-23CF-44E3-9099-C40C66FF867C}">
                  <a14:compatExt spid="_x0000_s4836"/>
                </a:ext>
                <a:ext uri="{FF2B5EF4-FFF2-40B4-BE49-F238E27FC236}">
                  <a16:creationId xmlns:a16="http://schemas.microsoft.com/office/drawing/2014/main" id="{00000000-0008-0000-0600-0000E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1435</xdr:row>
          <xdr:rowOff>85725</xdr:rowOff>
        </xdr:from>
        <xdr:to>
          <xdr:col>24</xdr:col>
          <xdr:colOff>257175</xdr:colOff>
          <xdr:row>1436</xdr:row>
          <xdr:rowOff>114300</xdr:rowOff>
        </xdr:to>
        <xdr:sp macro="" textlink="">
          <xdr:nvSpPr>
            <xdr:cNvPr id="4837" name="Check Box 1765" hidden="1">
              <a:extLst>
                <a:ext uri="{63B3BB69-23CF-44E3-9099-C40C66FF867C}">
                  <a14:compatExt spid="_x0000_s4837"/>
                </a:ext>
                <a:ext uri="{FF2B5EF4-FFF2-40B4-BE49-F238E27FC236}">
                  <a16:creationId xmlns:a16="http://schemas.microsoft.com/office/drawing/2014/main" id="{00000000-0008-0000-0600-0000E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1435</xdr:row>
          <xdr:rowOff>85725</xdr:rowOff>
        </xdr:from>
        <xdr:to>
          <xdr:col>25</xdr:col>
          <xdr:colOff>257175</xdr:colOff>
          <xdr:row>1436</xdr:row>
          <xdr:rowOff>114300</xdr:rowOff>
        </xdr:to>
        <xdr:sp macro="" textlink="">
          <xdr:nvSpPr>
            <xdr:cNvPr id="4839" name="Check Box 1767" hidden="1">
              <a:extLst>
                <a:ext uri="{63B3BB69-23CF-44E3-9099-C40C66FF867C}">
                  <a14:compatExt spid="_x0000_s4839"/>
                </a:ext>
                <a:ext uri="{FF2B5EF4-FFF2-40B4-BE49-F238E27FC236}">
                  <a16:creationId xmlns:a16="http://schemas.microsoft.com/office/drawing/2014/main" id="{00000000-0008-0000-0600-0000E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1433</xdr:row>
          <xdr:rowOff>95250</xdr:rowOff>
        </xdr:from>
        <xdr:to>
          <xdr:col>23</xdr:col>
          <xdr:colOff>257175</xdr:colOff>
          <xdr:row>1434</xdr:row>
          <xdr:rowOff>123825</xdr:rowOff>
        </xdr:to>
        <xdr:sp macro="" textlink="">
          <xdr:nvSpPr>
            <xdr:cNvPr id="4840" name="Check Box 1768" hidden="1">
              <a:extLst>
                <a:ext uri="{63B3BB69-23CF-44E3-9099-C40C66FF867C}">
                  <a14:compatExt spid="_x0000_s4840"/>
                </a:ext>
                <a:ext uri="{FF2B5EF4-FFF2-40B4-BE49-F238E27FC236}">
                  <a16:creationId xmlns:a16="http://schemas.microsoft.com/office/drawing/2014/main" id="{00000000-0008-0000-0600-0000E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1433</xdr:row>
          <xdr:rowOff>95250</xdr:rowOff>
        </xdr:from>
        <xdr:to>
          <xdr:col>24</xdr:col>
          <xdr:colOff>257175</xdr:colOff>
          <xdr:row>1434</xdr:row>
          <xdr:rowOff>123825</xdr:rowOff>
        </xdr:to>
        <xdr:sp macro="" textlink="">
          <xdr:nvSpPr>
            <xdr:cNvPr id="4841" name="Check Box 1769" hidden="1">
              <a:extLst>
                <a:ext uri="{63B3BB69-23CF-44E3-9099-C40C66FF867C}">
                  <a14:compatExt spid="_x0000_s4841"/>
                </a:ext>
                <a:ext uri="{FF2B5EF4-FFF2-40B4-BE49-F238E27FC236}">
                  <a16:creationId xmlns:a16="http://schemas.microsoft.com/office/drawing/2014/main" id="{00000000-0008-0000-0600-0000E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1433</xdr:row>
          <xdr:rowOff>95250</xdr:rowOff>
        </xdr:from>
        <xdr:to>
          <xdr:col>25</xdr:col>
          <xdr:colOff>257175</xdr:colOff>
          <xdr:row>1434</xdr:row>
          <xdr:rowOff>123825</xdr:rowOff>
        </xdr:to>
        <xdr:sp macro="" textlink="">
          <xdr:nvSpPr>
            <xdr:cNvPr id="4842" name="Check Box 1770" hidden="1">
              <a:extLst>
                <a:ext uri="{63B3BB69-23CF-44E3-9099-C40C66FF867C}">
                  <a14:compatExt spid="_x0000_s4842"/>
                </a:ext>
                <a:ext uri="{FF2B5EF4-FFF2-40B4-BE49-F238E27FC236}">
                  <a16:creationId xmlns:a16="http://schemas.microsoft.com/office/drawing/2014/main" id="{00000000-0008-0000-0600-0000E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1431</xdr:row>
          <xdr:rowOff>95250</xdr:rowOff>
        </xdr:from>
        <xdr:to>
          <xdr:col>23</xdr:col>
          <xdr:colOff>257175</xdr:colOff>
          <xdr:row>1432</xdr:row>
          <xdr:rowOff>133350</xdr:rowOff>
        </xdr:to>
        <xdr:sp macro="" textlink="">
          <xdr:nvSpPr>
            <xdr:cNvPr id="4843" name="Check Box 1771" hidden="1">
              <a:extLst>
                <a:ext uri="{63B3BB69-23CF-44E3-9099-C40C66FF867C}">
                  <a14:compatExt spid="_x0000_s4843"/>
                </a:ext>
                <a:ext uri="{FF2B5EF4-FFF2-40B4-BE49-F238E27FC236}">
                  <a16:creationId xmlns:a16="http://schemas.microsoft.com/office/drawing/2014/main" id="{00000000-0008-0000-0600-0000E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1431</xdr:row>
          <xdr:rowOff>95250</xdr:rowOff>
        </xdr:from>
        <xdr:to>
          <xdr:col>24</xdr:col>
          <xdr:colOff>257175</xdr:colOff>
          <xdr:row>1432</xdr:row>
          <xdr:rowOff>133350</xdr:rowOff>
        </xdr:to>
        <xdr:sp macro="" textlink="">
          <xdr:nvSpPr>
            <xdr:cNvPr id="4844" name="Check Box 1772" hidden="1">
              <a:extLst>
                <a:ext uri="{63B3BB69-23CF-44E3-9099-C40C66FF867C}">
                  <a14:compatExt spid="_x0000_s4844"/>
                </a:ext>
                <a:ext uri="{FF2B5EF4-FFF2-40B4-BE49-F238E27FC236}">
                  <a16:creationId xmlns:a16="http://schemas.microsoft.com/office/drawing/2014/main" id="{00000000-0008-0000-0600-0000E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1431</xdr:row>
          <xdr:rowOff>95250</xdr:rowOff>
        </xdr:from>
        <xdr:to>
          <xdr:col>25</xdr:col>
          <xdr:colOff>257175</xdr:colOff>
          <xdr:row>1432</xdr:row>
          <xdr:rowOff>133350</xdr:rowOff>
        </xdr:to>
        <xdr:sp macro="" textlink="">
          <xdr:nvSpPr>
            <xdr:cNvPr id="4845" name="Check Box 1773" hidden="1">
              <a:extLst>
                <a:ext uri="{63B3BB69-23CF-44E3-9099-C40C66FF867C}">
                  <a14:compatExt spid="_x0000_s4845"/>
                </a:ext>
                <a:ext uri="{FF2B5EF4-FFF2-40B4-BE49-F238E27FC236}">
                  <a16:creationId xmlns:a16="http://schemas.microsoft.com/office/drawing/2014/main" id="{00000000-0008-0000-0600-0000E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1429</xdr:row>
          <xdr:rowOff>85725</xdr:rowOff>
        </xdr:from>
        <xdr:to>
          <xdr:col>23</xdr:col>
          <xdr:colOff>257175</xdr:colOff>
          <xdr:row>1430</xdr:row>
          <xdr:rowOff>114300</xdr:rowOff>
        </xdr:to>
        <xdr:sp macro="" textlink="">
          <xdr:nvSpPr>
            <xdr:cNvPr id="4846" name="Check Box 1774" hidden="1">
              <a:extLst>
                <a:ext uri="{63B3BB69-23CF-44E3-9099-C40C66FF867C}">
                  <a14:compatExt spid="_x0000_s4846"/>
                </a:ext>
                <a:ext uri="{FF2B5EF4-FFF2-40B4-BE49-F238E27FC236}">
                  <a16:creationId xmlns:a16="http://schemas.microsoft.com/office/drawing/2014/main" id="{00000000-0008-0000-0600-0000E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1429</xdr:row>
          <xdr:rowOff>85725</xdr:rowOff>
        </xdr:from>
        <xdr:to>
          <xdr:col>24</xdr:col>
          <xdr:colOff>257175</xdr:colOff>
          <xdr:row>1430</xdr:row>
          <xdr:rowOff>114300</xdr:rowOff>
        </xdr:to>
        <xdr:sp macro="" textlink="">
          <xdr:nvSpPr>
            <xdr:cNvPr id="4847" name="Check Box 1775" hidden="1">
              <a:extLst>
                <a:ext uri="{63B3BB69-23CF-44E3-9099-C40C66FF867C}">
                  <a14:compatExt spid="_x0000_s4847"/>
                </a:ext>
                <a:ext uri="{FF2B5EF4-FFF2-40B4-BE49-F238E27FC236}">
                  <a16:creationId xmlns:a16="http://schemas.microsoft.com/office/drawing/2014/main" id="{00000000-0008-0000-0600-0000E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1429</xdr:row>
          <xdr:rowOff>85725</xdr:rowOff>
        </xdr:from>
        <xdr:to>
          <xdr:col>25</xdr:col>
          <xdr:colOff>257175</xdr:colOff>
          <xdr:row>1430</xdr:row>
          <xdr:rowOff>114300</xdr:rowOff>
        </xdr:to>
        <xdr:sp macro="" textlink="">
          <xdr:nvSpPr>
            <xdr:cNvPr id="4848" name="Check Box 1776" hidden="1">
              <a:extLst>
                <a:ext uri="{63B3BB69-23CF-44E3-9099-C40C66FF867C}">
                  <a14:compatExt spid="_x0000_s4848"/>
                </a:ext>
                <a:ext uri="{FF2B5EF4-FFF2-40B4-BE49-F238E27FC236}">
                  <a16:creationId xmlns:a16="http://schemas.microsoft.com/office/drawing/2014/main" id="{00000000-0008-0000-0600-0000F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1425</xdr:row>
          <xdr:rowOff>171450</xdr:rowOff>
        </xdr:from>
        <xdr:to>
          <xdr:col>23</xdr:col>
          <xdr:colOff>257175</xdr:colOff>
          <xdr:row>1427</xdr:row>
          <xdr:rowOff>9525</xdr:rowOff>
        </xdr:to>
        <xdr:sp macro="" textlink="">
          <xdr:nvSpPr>
            <xdr:cNvPr id="4849" name="Check Box 1777" hidden="1">
              <a:extLst>
                <a:ext uri="{63B3BB69-23CF-44E3-9099-C40C66FF867C}">
                  <a14:compatExt spid="_x0000_s4849"/>
                </a:ext>
                <a:ext uri="{FF2B5EF4-FFF2-40B4-BE49-F238E27FC236}">
                  <a16:creationId xmlns:a16="http://schemas.microsoft.com/office/drawing/2014/main" id="{00000000-0008-0000-0600-0000F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1425</xdr:row>
          <xdr:rowOff>171450</xdr:rowOff>
        </xdr:from>
        <xdr:to>
          <xdr:col>24</xdr:col>
          <xdr:colOff>257175</xdr:colOff>
          <xdr:row>1427</xdr:row>
          <xdr:rowOff>9525</xdr:rowOff>
        </xdr:to>
        <xdr:sp macro="" textlink="">
          <xdr:nvSpPr>
            <xdr:cNvPr id="4850" name="Check Box 1778" hidden="1">
              <a:extLst>
                <a:ext uri="{63B3BB69-23CF-44E3-9099-C40C66FF867C}">
                  <a14:compatExt spid="_x0000_s4850"/>
                </a:ext>
                <a:ext uri="{FF2B5EF4-FFF2-40B4-BE49-F238E27FC236}">
                  <a16:creationId xmlns:a16="http://schemas.microsoft.com/office/drawing/2014/main" id="{00000000-0008-0000-0600-0000F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1425</xdr:row>
          <xdr:rowOff>171450</xdr:rowOff>
        </xdr:from>
        <xdr:to>
          <xdr:col>25</xdr:col>
          <xdr:colOff>257175</xdr:colOff>
          <xdr:row>1427</xdr:row>
          <xdr:rowOff>9525</xdr:rowOff>
        </xdr:to>
        <xdr:sp macro="" textlink="">
          <xdr:nvSpPr>
            <xdr:cNvPr id="4851" name="Check Box 1779" hidden="1">
              <a:extLst>
                <a:ext uri="{63B3BB69-23CF-44E3-9099-C40C66FF867C}">
                  <a14:compatExt spid="_x0000_s4851"/>
                </a:ext>
                <a:ext uri="{FF2B5EF4-FFF2-40B4-BE49-F238E27FC236}">
                  <a16:creationId xmlns:a16="http://schemas.microsoft.com/office/drawing/2014/main" id="{00000000-0008-0000-0600-0000F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183</xdr:row>
          <xdr:rowOff>152400</xdr:rowOff>
        </xdr:from>
        <xdr:to>
          <xdr:col>23</xdr:col>
          <xdr:colOff>257175</xdr:colOff>
          <xdr:row>184</xdr:row>
          <xdr:rowOff>180975</xdr:rowOff>
        </xdr:to>
        <xdr:sp macro="" textlink="">
          <xdr:nvSpPr>
            <xdr:cNvPr id="4858" name="Check Box 1786" hidden="1">
              <a:extLst>
                <a:ext uri="{63B3BB69-23CF-44E3-9099-C40C66FF867C}">
                  <a14:compatExt spid="_x0000_s4858"/>
                </a:ext>
                <a:ext uri="{FF2B5EF4-FFF2-40B4-BE49-F238E27FC236}">
                  <a16:creationId xmlns:a16="http://schemas.microsoft.com/office/drawing/2014/main" id="{00000000-0008-0000-0600-0000F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183</xdr:row>
          <xdr:rowOff>152400</xdr:rowOff>
        </xdr:from>
        <xdr:to>
          <xdr:col>24</xdr:col>
          <xdr:colOff>257175</xdr:colOff>
          <xdr:row>184</xdr:row>
          <xdr:rowOff>180975</xdr:rowOff>
        </xdr:to>
        <xdr:sp macro="" textlink="">
          <xdr:nvSpPr>
            <xdr:cNvPr id="4859" name="Check Box 1787" hidden="1">
              <a:extLst>
                <a:ext uri="{63B3BB69-23CF-44E3-9099-C40C66FF867C}">
                  <a14:compatExt spid="_x0000_s4859"/>
                </a:ext>
                <a:ext uri="{FF2B5EF4-FFF2-40B4-BE49-F238E27FC236}">
                  <a16:creationId xmlns:a16="http://schemas.microsoft.com/office/drawing/2014/main" id="{00000000-0008-0000-0600-0000F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183</xdr:row>
          <xdr:rowOff>152400</xdr:rowOff>
        </xdr:from>
        <xdr:to>
          <xdr:col>25</xdr:col>
          <xdr:colOff>257175</xdr:colOff>
          <xdr:row>184</xdr:row>
          <xdr:rowOff>180975</xdr:rowOff>
        </xdr:to>
        <xdr:sp macro="" textlink="">
          <xdr:nvSpPr>
            <xdr:cNvPr id="4860" name="Check Box 1788" hidden="1">
              <a:extLst>
                <a:ext uri="{63B3BB69-23CF-44E3-9099-C40C66FF867C}">
                  <a14:compatExt spid="_x0000_s4860"/>
                </a:ext>
                <a:ext uri="{FF2B5EF4-FFF2-40B4-BE49-F238E27FC236}">
                  <a16:creationId xmlns:a16="http://schemas.microsoft.com/office/drawing/2014/main" id="{00000000-0008-0000-0600-0000F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196</xdr:row>
          <xdr:rowOff>38100</xdr:rowOff>
        </xdr:from>
        <xdr:to>
          <xdr:col>23</xdr:col>
          <xdr:colOff>257175</xdr:colOff>
          <xdr:row>197</xdr:row>
          <xdr:rowOff>76200</xdr:rowOff>
        </xdr:to>
        <xdr:sp macro="" textlink="">
          <xdr:nvSpPr>
            <xdr:cNvPr id="4867" name="Check Box 1795" hidden="1">
              <a:extLst>
                <a:ext uri="{63B3BB69-23CF-44E3-9099-C40C66FF867C}">
                  <a14:compatExt spid="_x0000_s4867"/>
                </a:ext>
                <a:ext uri="{FF2B5EF4-FFF2-40B4-BE49-F238E27FC236}">
                  <a16:creationId xmlns:a16="http://schemas.microsoft.com/office/drawing/2014/main" id="{00000000-0008-0000-0600-000003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196</xdr:row>
          <xdr:rowOff>47625</xdr:rowOff>
        </xdr:from>
        <xdr:to>
          <xdr:col>24</xdr:col>
          <xdr:colOff>247650</xdr:colOff>
          <xdr:row>197</xdr:row>
          <xdr:rowOff>76200</xdr:rowOff>
        </xdr:to>
        <xdr:sp macro="" textlink="">
          <xdr:nvSpPr>
            <xdr:cNvPr id="4868" name="Check Box 1796" hidden="1">
              <a:extLst>
                <a:ext uri="{63B3BB69-23CF-44E3-9099-C40C66FF867C}">
                  <a14:compatExt spid="_x0000_s4868"/>
                </a:ext>
                <a:ext uri="{FF2B5EF4-FFF2-40B4-BE49-F238E27FC236}">
                  <a16:creationId xmlns:a16="http://schemas.microsoft.com/office/drawing/2014/main" id="{00000000-0008-0000-0600-000004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196</xdr:row>
          <xdr:rowOff>47625</xdr:rowOff>
        </xdr:from>
        <xdr:to>
          <xdr:col>25</xdr:col>
          <xdr:colOff>257175</xdr:colOff>
          <xdr:row>197</xdr:row>
          <xdr:rowOff>76200</xdr:rowOff>
        </xdr:to>
        <xdr:sp macro="" textlink="">
          <xdr:nvSpPr>
            <xdr:cNvPr id="4869" name="Check Box 1797" hidden="1">
              <a:extLst>
                <a:ext uri="{63B3BB69-23CF-44E3-9099-C40C66FF867C}">
                  <a14:compatExt spid="_x0000_s4869"/>
                </a:ext>
                <a:ext uri="{FF2B5EF4-FFF2-40B4-BE49-F238E27FC236}">
                  <a16:creationId xmlns:a16="http://schemas.microsoft.com/office/drawing/2014/main" id="{00000000-0008-0000-0600-000005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208</xdr:row>
          <xdr:rowOff>133350</xdr:rowOff>
        </xdr:from>
        <xdr:to>
          <xdr:col>23</xdr:col>
          <xdr:colOff>257175</xdr:colOff>
          <xdr:row>209</xdr:row>
          <xdr:rowOff>171450</xdr:rowOff>
        </xdr:to>
        <xdr:sp macro="" textlink="">
          <xdr:nvSpPr>
            <xdr:cNvPr id="4870" name="Check Box 1798" hidden="1">
              <a:extLst>
                <a:ext uri="{63B3BB69-23CF-44E3-9099-C40C66FF867C}">
                  <a14:compatExt spid="_x0000_s4870"/>
                </a:ext>
                <a:ext uri="{FF2B5EF4-FFF2-40B4-BE49-F238E27FC236}">
                  <a16:creationId xmlns:a16="http://schemas.microsoft.com/office/drawing/2014/main" id="{00000000-0008-0000-0600-000006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208</xdr:row>
          <xdr:rowOff>133350</xdr:rowOff>
        </xdr:from>
        <xdr:to>
          <xdr:col>24</xdr:col>
          <xdr:colOff>257175</xdr:colOff>
          <xdr:row>209</xdr:row>
          <xdr:rowOff>171450</xdr:rowOff>
        </xdr:to>
        <xdr:sp macro="" textlink="">
          <xdr:nvSpPr>
            <xdr:cNvPr id="4871" name="Check Box 1799" hidden="1">
              <a:extLst>
                <a:ext uri="{63B3BB69-23CF-44E3-9099-C40C66FF867C}">
                  <a14:compatExt spid="_x0000_s4871"/>
                </a:ext>
                <a:ext uri="{FF2B5EF4-FFF2-40B4-BE49-F238E27FC236}">
                  <a16:creationId xmlns:a16="http://schemas.microsoft.com/office/drawing/2014/main" id="{00000000-0008-0000-0600-000007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208</xdr:row>
          <xdr:rowOff>133350</xdr:rowOff>
        </xdr:from>
        <xdr:to>
          <xdr:col>25</xdr:col>
          <xdr:colOff>257175</xdr:colOff>
          <xdr:row>209</xdr:row>
          <xdr:rowOff>171450</xdr:rowOff>
        </xdr:to>
        <xdr:sp macro="" textlink="">
          <xdr:nvSpPr>
            <xdr:cNvPr id="4872" name="Check Box 1800" hidden="1">
              <a:extLst>
                <a:ext uri="{63B3BB69-23CF-44E3-9099-C40C66FF867C}">
                  <a14:compatExt spid="_x0000_s4872"/>
                </a:ext>
                <a:ext uri="{FF2B5EF4-FFF2-40B4-BE49-F238E27FC236}">
                  <a16:creationId xmlns:a16="http://schemas.microsoft.com/office/drawing/2014/main" id="{00000000-0008-0000-0600-000008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256</xdr:row>
          <xdr:rowOff>66675</xdr:rowOff>
        </xdr:from>
        <xdr:to>
          <xdr:col>25</xdr:col>
          <xdr:colOff>257175</xdr:colOff>
          <xdr:row>257</xdr:row>
          <xdr:rowOff>104775</xdr:rowOff>
        </xdr:to>
        <xdr:sp macro="" textlink="">
          <xdr:nvSpPr>
            <xdr:cNvPr id="4873" name="Check Box 1801" hidden="1">
              <a:extLst>
                <a:ext uri="{63B3BB69-23CF-44E3-9099-C40C66FF867C}">
                  <a14:compatExt spid="_x0000_s4873"/>
                </a:ext>
                <a:ext uri="{FF2B5EF4-FFF2-40B4-BE49-F238E27FC236}">
                  <a16:creationId xmlns:a16="http://schemas.microsoft.com/office/drawing/2014/main" id="{00000000-0008-0000-0600-000009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237</xdr:row>
          <xdr:rowOff>95250</xdr:rowOff>
        </xdr:from>
        <xdr:to>
          <xdr:col>25</xdr:col>
          <xdr:colOff>257175</xdr:colOff>
          <xdr:row>238</xdr:row>
          <xdr:rowOff>123825</xdr:rowOff>
        </xdr:to>
        <xdr:sp macro="" textlink="">
          <xdr:nvSpPr>
            <xdr:cNvPr id="4874" name="Check Box 1802" hidden="1">
              <a:extLst>
                <a:ext uri="{63B3BB69-23CF-44E3-9099-C40C66FF867C}">
                  <a14:compatExt spid="_x0000_s4874"/>
                </a:ext>
                <a:ext uri="{FF2B5EF4-FFF2-40B4-BE49-F238E27FC236}">
                  <a16:creationId xmlns:a16="http://schemas.microsoft.com/office/drawing/2014/main" id="{00000000-0008-0000-0600-00000A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242</xdr:row>
          <xdr:rowOff>200025</xdr:rowOff>
        </xdr:from>
        <xdr:to>
          <xdr:col>25</xdr:col>
          <xdr:colOff>257175</xdr:colOff>
          <xdr:row>244</xdr:row>
          <xdr:rowOff>19050</xdr:rowOff>
        </xdr:to>
        <xdr:sp macro="" textlink="">
          <xdr:nvSpPr>
            <xdr:cNvPr id="4875" name="Check Box 1803" hidden="1">
              <a:extLst>
                <a:ext uri="{63B3BB69-23CF-44E3-9099-C40C66FF867C}">
                  <a14:compatExt spid="_x0000_s4875"/>
                </a:ext>
                <a:ext uri="{FF2B5EF4-FFF2-40B4-BE49-F238E27FC236}">
                  <a16:creationId xmlns:a16="http://schemas.microsoft.com/office/drawing/2014/main" id="{00000000-0008-0000-0600-00000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246</xdr:row>
          <xdr:rowOff>95250</xdr:rowOff>
        </xdr:from>
        <xdr:to>
          <xdr:col>25</xdr:col>
          <xdr:colOff>257175</xdr:colOff>
          <xdr:row>247</xdr:row>
          <xdr:rowOff>123825</xdr:rowOff>
        </xdr:to>
        <xdr:sp macro="" textlink="">
          <xdr:nvSpPr>
            <xdr:cNvPr id="4876" name="Check Box 1804" hidden="1">
              <a:extLst>
                <a:ext uri="{63B3BB69-23CF-44E3-9099-C40C66FF867C}">
                  <a14:compatExt spid="_x0000_s4876"/>
                </a:ext>
                <a:ext uri="{FF2B5EF4-FFF2-40B4-BE49-F238E27FC236}">
                  <a16:creationId xmlns:a16="http://schemas.microsoft.com/office/drawing/2014/main" id="{00000000-0008-0000-0600-00000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735</xdr:row>
          <xdr:rowOff>76200</xdr:rowOff>
        </xdr:from>
        <xdr:to>
          <xdr:col>23</xdr:col>
          <xdr:colOff>257175</xdr:colOff>
          <xdr:row>736</xdr:row>
          <xdr:rowOff>104775</xdr:rowOff>
        </xdr:to>
        <xdr:sp macro="" textlink="">
          <xdr:nvSpPr>
            <xdr:cNvPr id="4878" name="Check Box 1806" hidden="1">
              <a:extLst>
                <a:ext uri="{63B3BB69-23CF-44E3-9099-C40C66FF867C}">
                  <a14:compatExt spid="_x0000_s4878"/>
                </a:ext>
                <a:ext uri="{FF2B5EF4-FFF2-40B4-BE49-F238E27FC236}">
                  <a16:creationId xmlns:a16="http://schemas.microsoft.com/office/drawing/2014/main" id="{00000000-0008-0000-0600-00000E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735</xdr:row>
          <xdr:rowOff>76200</xdr:rowOff>
        </xdr:from>
        <xdr:to>
          <xdr:col>24</xdr:col>
          <xdr:colOff>257175</xdr:colOff>
          <xdr:row>736</xdr:row>
          <xdr:rowOff>104775</xdr:rowOff>
        </xdr:to>
        <xdr:sp macro="" textlink="">
          <xdr:nvSpPr>
            <xdr:cNvPr id="4879" name="Check Box 1807" hidden="1">
              <a:extLst>
                <a:ext uri="{63B3BB69-23CF-44E3-9099-C40C66FF867C}">
                  <a14:compatExt spid="_x0000_s4879"/>
                </a:ext>
                <a:ext uri="{FF2B5EF4-FFF2-40B4-BE49-F238E27FC236}">
                  <a16:creationId xmlns:a16="http://schemas.microsoft.com/office/drawing/2014/main" id="{00000000-0008-0000-0600-00000F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735</xdr:row>
          <xdr:rowOff>76200</xdr:rowOff>
        </xdr:from>
        <xdr:to>
          <xdr:col>25</xdr:col>
          <xdr:colOff>257175</xdr:colOff>
          <xdr:row>736</xdr:row>
          <xdr:rowOff>104775</xdr:rowOff>
        </xdr:to>
        <xdr:sp macro="" textlink="">
          <xdr:nvSpPr>
            <xdr:cNvPr id="4880" name="Check Box 1808" hidden="1">
              <a:extLst>
                <a:ext uri="{63B3BB69-23CF-44E3-9099-C40C66FF867C}">
                  <a14:compatExt spid="_x0000_s4880"/>
                </a:ext>
                <a:ext uri="{FF2B5EF4-FFF2-40B4-BE49-F238E27FC236}">
                  <a16:creationId xmlns:a16="http://schemas.microsoft.com/office/drawing/2014/main" id="{00000000-0008-0000-0600-000010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62</xdr:row>
          <xdr:rowOff>95250</xdr:rowOff>
        </xdr:from>
        <xdr:to>
          <xdr:col>25</xdr:col>
          <xdr:colOff>257175</xdr:colOff>
          <xdr:row>63</xdr:row>
          <xdr:rowOff>123825</xdr:rowOff>
        </xdr:to>
        <xdr:sp macro="" textlink="">
          <xdr:nvSpPr>
            <xdr:cNvPr id="4881" name="Check Box 1809" hidden="1">
              <a:extLst>
                <a:ext uri="{63B3BB69-23CF-44E3-9099-C40C66FF867C}">
                  <a14:compatExt spid="_x0000_s4881"/>
                </a:ext>
                <a:ext uri="{FF2B5EF4-FFF2-40B4-BE49-F238E27FC236}">
                  <a16:creationId xmlns:a16="http://schemas.microsoft.com/office/drawing/2014/main" id="{00000000-0008-0000-0600-000011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65</xdr:row>
          <xdr:rowOff>161925</xdr:rowOff>
        </xdr:from>
        <xdr:to>
          <xdr:col>25</xdr:col>
          <xdr:colOff>257175</xdr:colOff>
          <xdr:row>66</xdr:row>
          <xdr:rowOff>190500</xdr:rowOff>
        </xdr:to>
        <xdr:sp macro="" textlink="">
          <xdr:nvSpPr>
            <xdr:cNvPr id="4882" name="Check Box 1810" hidden="1">
              <a:extLst>
                <a:ext uri="{63B3BB69-23CF-44E3-9099-C40C66FF867C}">
                  <a14:compatExt spid="_x0000_s4882"/>
                </a:ext>
                <a:ext uri="{FF2B5EF4-FFF2-40B4-BE49-F238E27FC236}">
                  <a16:creationId xmlns:a16="http://schemas.microsoft.com/office/drawing/2014/main" id="{00000000-0008-0000-0600-000012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69</xdr:row>
          <xdr:rowOff>95250</xdr:rowOff>
        </xdr:from>
        <xdr:to>
          <xdr:col>25</xdr:col>
          <xdr:colOff>257175</xdr:colOff>
          <xdr:row>70</xdr:row>
          <xdr:rowOff>123825</xdr:rowOff>
        </xdr:to>
        <xdr:sp macro="" textlink="">
          <xdr:nvSpPr>
            <xdr:cNvPr id="4883" name="Check Box 1811" hidden="1">
              <a:extLst>
                <a:ext uri="{63B3BB69-23CF-44E3-9099-C40C66FF867C}">
                  <a14:compatExt spid="_x0000_s4883"/>
                </a:ext>
                <a:ext uri="{FF2B5EF4-FFF2-40B4-BE49-F238E27FC236}">
                  <a16:creationId xmlns:a16="http://schemas.microsoft.com/office/drawing/2014/main" id="{00000000-0008-0000-0600-000013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72</xdr:row>
          <xdr:rowOff>85725</xdr:rowOff>
        </xdr:from>
        <xdr:to>
          <xdr:col>25</xdr:col>
          <xdr:colOff>266700</xdr:colOff>
          <xdr:row>73</xdr:row>
          <xdr:rowOff>114300</xdr:rowOff>
        </xdr:to>
        <xdr:sp macro="" textlink="">
          <xdr:nvSpPr>
            <xdr:cNvPr id="4884" name="Check Box 1812" hidden="1">
              <a:extLst>
                <a:ext uri="{63B3BB69-23CF-44E3-9099-C40C66FF867C}">
                  <a14:compatExt spid="_x0000_s4884"/>
                </a:ext>
                <a:ext uri="{FF2B5EF4-FFF2-40B4-BE49-F238E27FC236}">
                  <a16:creationId xmlns:a16="http://schemas.microsoft.com/office/drawing/2014/main" id="{00000000-0008-0000-0600-000014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85</xdr:row>
          <xdr:rowOff>95250</xdr:rowOff>
        </xdr:from>
        <xdr:to>
          <xdr:col>25</xdr:col>
          <xdr:colOff>257175</xdr:colOff>
          <xdr:row>86</xdr:row>
          <xdr:rowOff>123825</xdr:rowOff>
        </xdr:to>
        <xdr:sp macro="" textlink="">
          <xdr:nvSpPr>
            <xdr:cNvPr id="4885" name="Check Box 1813" hidden="1">
              <a:extLst>
                <a:ext uri="{63B3BB69-23CF-44E3-9099-C40C66FF867C}">
                  <a14:compatExt spid="_x0000_s4885"/>
                </a:ext>
                <a:ext uri="{FF2B5EF4-FFF2-40B4-BE49-F238E27FC236}">
                  <a16:creationId xmlns:a16="http://schemas.microsoft.com/office/drawing/2014/main" id="{00000000-0008-0000-0600-000015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87</xdr:row>
          <xdr:rowOff>95250</xdr:rowOff>
        </xdr:from>
        <xdr:to>
          <xdr:col>25</xdr:col>
          <xdr:colOff>257175</xdr:colOff>
          <xdr:row>88</xdr:row>
          <xdr:rowOff>123825</xdr:rowOff>
        </xdr:to>
        <xdr:sp macro="" textlink="">
          <xdr:nvSpPr>
            <xdr:cNvPr id="4886" name="Check Box 1814" hidden="1">
              <a:extLst>
                <a:ext uri="{63B3BB69-23CF-44E3-9099-C40C66FF867C}">
                  <a14:compatExt spid="_x0000_s4886"/>
                </a:ext>
                <a:ext uri="{FF2B5EF4-FFF2-40B4-BE49-F238E27FC236}">
                  <a16:creationId xmlns:a16="http://schemas.microsoft.com/office/drawing/2014/main" id="{00000000-0008-0000-0600-000016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106</xdr:row>
          <xdr:rowOff>200025</xdr:rowOff>
        </xdr:from>
        <xdr:to>
          <xdr:col>25</xdr:col>
          <xdr:colOff>266700</xdr:colOff>
          <xdr:row>108</xdr:row>
          <xdr:rowOff>19050</xdr:rowOff>
        </xdr:to>
        <xdr:sp macro="" textlink="">
          <xdr:nvSpPr>
            <xdr:cNvPr id="4887" name="Check Box 1815" hidden="1">
              <a:extLst>
                <a:ext uri="{63B3BB69-23CF-44E3-9099-C40C66FF867C}">
                  <a14:compatExt spid="_x0000_s4887"/>
                </a:ext>
                <a:ext uri="{FF2B5EF4-FFF2-40B4-BE49-F238E27FC236}">
                  <a16:creationId xmlns:a16="http://schemas.microsoft.com/office/drawing/2014/main" id="{00000000-0008-0000-0600-000017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111</xdr:row>
          <xdr:rowOff>200025</xdr:rowOff>
        </xdr:from>
        <xdr:to>
          <xdr:col>25</xdr:col>
          <xdr:colOff>257175</xdr:colOff>
          <xdr:row>113</xdr:row>
          <xdr:rowOff>19050</xdr:rowOff>
        </xdr:to>
        <xdr:sp macro="" textlink="">
          <xdr:nvSpPr>
            <xdr:cNvPr id="4888" name="Check Box 1816" hidden="1">
              <a:extLst>
                <a:ext uri="{63B3BB69-23CF-44E3-9099-C40C66FF867C}">
                  <a14:compatExt spid="_x0000_s4888"/>
                </a:ext>
                <a:ext uri="{FF2B5EF4-FFF2-40B4-BE49-F238E27FC236}">
                  <a16:creationId xmlns:a16="http://schemas.microsoft.com/office/drawing/2014/main" id="{00000000-0008-0000-0600-000018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133</xdr:row>
          <xdr:rowOff>66675</xdr:rowOff>
        </xdr:from>
        <xdr:to>
          <xdr:col>25</xdr:col>
          <xdr:colOff>257175</xdr:colOff>
          <xdr:row>134</xdr:row>
          <xdr:rowOff>95250</xdr:rowOff>
        </xdr:to>
        <xdr:sp macro="" textlink="">
          <xdr:nvSpPr>
            <xdr:cNvPr id="4889" name="Check Box 1817" hidden="1">
              <a:extLst>
                <a:ext uri="{63B3BB69-23CF-44E3-9099-C40C66FF867C}">
                  <a14:compatExt spid="_x0000_s4889"/>
                </a:ext>
                <a:ext uri="{FF2B5EF4-FFF2-40B4-BE49-F238E27FC236}">
                  <a16:creationId xmlns:a16="http://schemas.microsoft.com/office/drawing/2014/main" id="{00000000-0008-0000-0600-000019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138</xdr:row>
          <xdr:rowOff>47625</xdr:rowOff>
        </xdr:from>
        <xdr:to>
          <xdr:col>25</xdr:col>
          <xdr:colOff>257175</xdr:colOff>
          <xdr:row>139</xdr:row>
          <xdr:rowOff>76200</xdr:rowOff>
        </xdr:to>
        <xdr:sp macro="" textlink="">
          <xdr:nvSpPr>
            <xdr:cNvPr id="4890" name="Check Box 1818" hidden="1">
              <a:extLst>
                <a:ext uri="{63B3BB69-23CF-44E3-9099-C40C66FF867C}">
                  <a14:compatExt spid="_x0000_s4890"/>
                </a:ext>
                <a:ext uri="{FF2B5EF4-FFF2-40B4-BE49-F238E27FC236}">
                  <a16:creationId xmlns:a16="http://schemas.microsoft.com/office/drawing/2014/main" id="{00000000-0008-0000-0600-00001A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150</xdr:row>
          <xdr:rowOff>85725</xdr:rowOff>
        </xdr:from>
        <xdr:to>
          <xdr:col>25</xdr:col>
          <xdr:colOff>266700</xdr:colOff>
          <xdr:row>151</xdr:row>
          <xdr:rowOff>114300</xdr:rowOff>
        </xdr:to>
        <xdr:sp macro="" textlink="">
          <xdr:nvSpPr>
            <xdr:cNvPr id="4891" name="Check Box 1819" hidden="1">
              <a:extLst>
                <a:ext uri="{63B3BB69-23CF-44E3-9099-C40C66FF867C}">
                  <a14:compatExt spid="_x0000_s4891"/>
                </a:ext>
                <a:ext uri="{FF2B5EF4-FFF2-40B4-BE49-F238E27FC236}">
                  <a16:creationId xmlns:a16="http://schemas.microsoft.com/office/drawing/2014/main" id="{00000000-0008-0000-0600-00001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160</xdr:row>
          <xdr:rowOff>0</xdr:rowOff>
        </xdr:from>
        <xdr:to>
          <xdr:col>25</xdr:col>
          <xdr:colOff>247650</xdr:colOff>
          <xdr:row>161</xdr:row>
          <xdr:rowOff>28575</xdr:rowOff>
        </xdr:to>
        <xdr:sp macro="" textlink="">
          <xdr:nvSpPr>
            <xdr:cNvPr id="4892" name="Check Box 1820" hidden="1">
              <a:extLst>
                <a:ext uri="{63B3BB69-23CF-44E3-9099-C40C66FF867C}">
                  <a14:compatExt spid="_x0000_s4892"/>
                </a:ext>
                <a:ext uri="{FF2B5EF4-FFF2-40B4-BE49-F238E27FC236}">
                  <a16:creationId xmlns:a16="http://schemas.microsoft.com/office/drawing/2014/main" id="{00000000-0008-0000-0600-00001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688</xdr:row>
          <xdr:rowOff>85725</xdr:rowOff>
        </xdr:from>
        <xdr:to>
          <xdr:col>23</xdr:col>
          <xdr:colOff>257175</xdr:colOff>
          <xdr:row>689</xdr:row>
          <xdr:rowOff>114300</xdr:rowOff>
        </xdr:to>
        <xdr:sp macro="" textlink="">
          <xdr:nvSpPr>
            <xdr:cNvPr id="4893" name="Check Box 1821" hidden="1">
              <a:extLst>
                <a:ext uri="{63B3BB69-23CF-44E3-9099-C40C66FF867C}">
                  <a14:compatExt spid="_x0000_s4893"/>
                </a:ext>
                <a:ext uri="{FF2B5EF4-FFF2-40B4-BE49-F238E27FC236}">
                  <a16:creationId xmlns:a16="http://schemas.microsoft.com/office/drawing/2014/main" id="{00000000-0008-0000-0600-00001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688</xdr:row>
          <xdr:rowOff>85725</xdr:rowOff>
        </xdr:from>
        <xdr:to>
          <xdr:col>24</xdr:col>
          <xdr:colOff>257175</xdr:colOff>
          <xdr:row>689</xdr:row>
          <xdr:rowOff>114300</xdr:rowOff>
        </xdr:to>
        <xdr:sp macro="" textlink="">
          <xdr:nvSpPr>
            <xdr:cNvPr id="4896" name="Check Box 1824" hidden="1">
              <a:extLst>
                <a:ext uri="{63B3BB69-23CF-44E3-9099-C40C66FF867C}">
                  <a14:compatExt spid="_x0000_s4896"/>
                </a:ext>
                <a:ext uri="{FF2B5EF4-FFF2-40B4-BE49-F238E27FC236}">
                  <a16:creationId xmlns:a16="http://schemas.microsoft.com/office/drawing/2014/main" id="{00000000-0008-0000-0600-000020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688</xdr:row>
          <xdr:rowOff>85725</xdr:rowOff>
        </xdr:from>
        <xdr:to>
          <xdr:col>25</xdr:col>
          <xdr:colOff>257175</xdr:colOff>
          <xdr:row>689</xdr:row>
          <xdr:rowOff>114300</xdr:rowOff>
        </xdr:to>
        <xdr:sp macro="" textlink="">
          <xdr:nvSpPr>
            <xdr:cNvPr id="4897" name="Check Box 1825" hidden="1">
              <a:extLst>
                <a:ext uri="{63B3BB69-23CF-44E3-9099-C40C66FF867C}">
                  <a14:compatExt spid="_x0000_s4897"/>
                </a:ext>
                <a:ext uri="{FF2B5EF4-FFF2-40B4-BE49-F238E27FC236}">
                  <a16:creationId xmlns:a16="http://schemas.microsoft.com/office/drawing/2014/main" id="{00000000-0008-0000-0600-000021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428</xdr:row>
          <xdr:rowOff>47625</xdr:rowOff>
        </xdr:from>
        <xdr:to>
          <xdr:col>23</xdr:col>
          <xdr:colOff>257175</xdr:colOff>
          <xdr:row>429</xdr:row>
          <xdr:rowOff>76200</xdr:rowOff>
        </xdr:to>
        <xdr:sp macro="" textlink="">
          <xdr:nvSpPr>
            <xdr:cNvPr id="4904" name="Check Box 1832" hidden="1">
              <a:extLst>
                <a:ext uri="{63B3BB69-23CF-44E3-9099-C40C66FF867C}">
                  <a14:compatExt spid="_x0000_s4904"/>
                </a:ext>
                <a:ext uri="{FF2B5EF4-FFF2-40B4-BE49-F238E27FC236}">
                  <a16:creationId xmlns:a16="http://schemas.microsoft.com/office/drawing/2014/main" id="{00000000-0008-0000-0600-000028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431</xdr:row>
          <xdr:rowOff>85725</xdr:rowOff>
        </xdr:from>
        <xdr:to>
          <xdr:col>23</xdr:col>
          <xdr:colOff>257175</xdr:colOff>
          <xdr:row>432</xdr:row>
          <xdr:rowOff>114300</xdr:rowOff>
        </xdr:to>
        <xdr:sp macro="" textlink="">
          <xdr:nvSpPr>
            <xdr:cNvPr id="4905" name="Check Box 1833" hidden="1">
              <a:extLst>
                <a:ext uri="{63B3BB69-23CF-44E3-9099-C40C66FF867C}">
                  <a14:compatExt spid="_x0000_s4905"/>
                </a:ext>
                <a:ext uri="{FF2B5EF4-FFF2-40B4-BE49-F238E27FC236}">
                  <a16:creationId xmlns:a16="http://schemas.microsoft.com/office/drawing/2014/main" id="{00000000-0008-0000-0600-000029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433</xdr:row>
          <xdr:rowOff>85725</xdr:rowOff>
        </xdr:from>
        <xdr:to>
          <xdr:col>23</xdr:col>
          <xdr:colOff>257175</xdr:colOff>
          <xdr:row>434</xdr:row>
          <xdr:rowOff>114300</xdr:rowOff>
        </xdr:to>
        <xdr:sp macro="" textlink="">
          <xdr:nvSpPr>
            <xdr:cNvPr id="4906" name="Check Box 1834" hidden="1">
              <a:extLst>
                <a:ext uri="{63B3BB69-23CF-44E3-9099-C40C66FF867C}">
                  <a14:compatExt spid="_x0000_s4906"/>
                </a:ext>
                <a:ext uri="{FF2B5EF4-FFF2-40B4-BE49-F238E27FC236}">
                  <a16:creationId xmlns:a16="http://schemas.microsoft.com/office/drawing/2014/main" id="{00000000-0008-0000-0600-00002A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428</xdr:row>
          <xdr:rowOff>47625</xdr:rowOff>
        </xdr:from>
        <xdr:to>
          <xdr:col>24</xdr:col>
          <xdr:colOff>257175</xdr:colOff>
          <xdr:row>429</xdr:row>
          <xdr:rowOff>76200</xdr:rowOff>
        </xdr:to>
        <xdr:sp macro="" textlink="">
          <xdr:nvSpPr>
            <xdr:cNvPr id="4907" name="Check Box 1835" hidden="1">
              <a:extLst>
                <a:ext uri="{63B3BB69-23CF-44E3-9099-C40C66FF867C}">
                  <a14:compatExt spid="_x0000_s4907"/>
                </a:ext>
                <a:ext uri="{FF2B5EF4-FFF2-40B4-BE49-F238E27FC236}">
                  <a16:creationId xmlns:a16="http://schemas.microsoft.com/office/drawing/2014/main" id="{00000000-0008-0000-0600-00002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431</xdr:row>
          <xdr:rowOff>85725</xdr:rowOff>
        </xdr:from>
        <xdr:to>
          <xdr:col>24</xdr:col>
          <xdr:colOff>257175</xdr:colOff>
          <xdr:row>432</xdr:row>
          <xdr:rowOff>114300</xdr:rowOff>
        </xdr:to>
        <xdr:sp macro="" textlink="">
          <xdr:nvSpPr>
            <xdr:cNvPr id="4908" name="Check Box 1836" hidden="1">
              <a:extLst>
                <a:ext uri="{63B3BB69-23CF-44E3-9099-C40C66FF867C}">
                  <a14:compatExt spid="_x0000_s4908"/>
                </a:ext>
                <a:ext uri="{FF2B5EF4-FFF2-40B4-BE49-F238E27FC236}">
                  <a16:creationId xmlns:a16="http://schemas.microsoft.com/office/drawing/2014/main" id="{00000000-0008-0000-0600-00002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433</xdr:row>
          <xdr:rowOff>85725</xdr:rowOff>
        </xdr:from>
        <xdr:to>
          <xdr:col>24</xdr:col>
          <xdr:colOff>257175</xdr:colOff>
          <xdr:row>434</xdr:row>
          <xdr:rowOff>114300</xdr:rowOff>
        </xdr:to>
        <xdr:sp macro="" textlink="">
          <xdr:nvSpPr>
            <xdr:cNvPr id="4909" name="Check Box 1837" hidden="1">
              <a:extLst>
                <a:ext uri="{63B3BB69-23CF-44E3-9099-C40C66FF867C}">
                  <a14:compatExt spid="_x0000_s4909"/>
                </a:ext>
                <a:ext uri="{FF2B5EF4-FFF2-40B4-BE49-F238E27FC236}">
                  <a16:creationId xmlns:a16="http://schemas.microsoft.com/office/drawing/2014/main" id="{00000000-0008-0000-0600-00002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428</xdr:row>
          <xdr:rowOff>47625</xdr:rowOff>
        </xdr:from>
        <xdr:to>
          <xdr:col>25</xdr:col>
          <xdr:colOff>257175</xdr:colOff>
          <xdr:row>429</xdr:row>
          <xdr:rowOff>76200</xdr:rowOff>
        </xdr:to>
        <xdr:sp macro="" textlink="">
          <xdr:nvSpPr>
            <xdr:cNvPr id="4910" name="Check Box 1838" hidden="1">
              <a:extLst>
                <a:ext uri="{63B3BB69-23CF-44E3-9099-C40C66FF867C}">
                  <a14:compatExt spid="_x0000_s4910"/>
                </a:ext>
                <a:ext uri="{FF2B5EF4-FFF2-40B4-BE49-F238E27FC236}">
                  <a16:creationId xmlns:a16="http://schemas.microsoft.com/office/drawing/2014/main" id="{00000000-0008-0000-0600-00002E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431</xdr:row>
          <xdr:rowOff>85725</xdr:rowOff>
        </xdr:from>
        <xdr:to>
          <xdr:col>25</xdr:col>
          <xdr:colOff>257175</xdr:colOff>
          <xdr:row>432</xdr:row>
          <xdr:rowOff>114300</xdr:rowOff>
        </xdr:to>
        <xdr:sp macro="" textlink="">
          <xdr:nvSpPr>
            <xdr:cNvPr id="4911" name="Check Box 1839" hidden="1">
              <a:extLst>
                <a:ext uri="{63B3BB69-23CF-44E3-9099-C40C66FF867C}">
                  <a14:compatExt spid="_x0000_s4911"/>
                </a:ext>
                <a:ext uri="{FF2B5EF4-FFF2-40B4-BE49-F238E27FC236}">
                  <a16:creationId xmlns:a16="http://schemas.microsoft.com/office/drawing/2014/main" id="{00000000-0008-0000-0600-00002F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433</xdr:row>
          <xdr:rowOff>85725</xdr:rowOff>
        </xdr:from>
        <xdr:to>
          <xdr:col>25</xdr:col>
          <xdr:colOff>257175</xdr:colOff>
          <xdr:row>434</xdr:row>
          <xdr:rowOff>114300</xdr:rowOff>
        </xdr:to>
        <xdr:sp macro="" textlink="">
          <xdr:nvSpPr>
            <xdr:cNvPr id="4912" name="Check Box 1840" hidden="1">
              <a:extLst>
                <a:ext uri="{63B3BB69-23CF-44E3-9099-C40C66FF867C}">
                  <a14:compatExt spid="_x0000_s4912"/>
                </a:ext>
                <a:ext uri="{FF2B5EF4-FFF2-40B4-BE49-F238E27FC236}">
                  <a16:creationId xmlns:a16="http://schemas.microsoft.com/office/drawing/2014/main" id="{00000000-0008-0000-0600-000030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572</xdr:row>
          <xdr:rowOff>190500</xdr:rowOff>
        </xdr:from>
        <xdr:to>
          <xdr:col>23</xdr:col>
          <xdr:colOff>257175</xdr:colOff>
          <xdr:row>574</xdr:row>
          <xdr:rowOff>9525</xdr:rowOff>
        </xdr:to>
        <xdr:sp macro="" textlink="">
          <xdr:nvSpPr>
            <xdr:cNvPr id="4920" name="Check Box 1848" hidden="1">
              <a:extLst>
                <a:ext uri="{63B3BB69-23CF-44E3-9099-C40C66FF867C}">
                  <a14:compatExt spid="_x0000_s4920"/>
                </a:ext>
                <a:ext uri="{FF2B5EF4-FFF2-40B4-BE49-F238E27FC236}">
                  <a16:creationId xmlns:a16="http://schemas.microsoft.com/office/drawing/2014/main" id="{00000000-0008-0000-0600-000038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572</xdr:row>
          <xdr:rowOff>190500</xdr:rowOff>
        </xdr:from>
        <xdr:to>
          <xdr:col>24</xdr:col>
          <xdr:colOff>266700</xdr:colOff>
          <xdr:row>574</xdr:row>
          <xdr:rowOff>9525</xdr:rowOff>
        </xdr:to>
        <xdr:sp macro="" textlink="">
          <xdr:nvSpPr>
            <xdr:cNvPr id="4921" name="Check Box 1849" hidden="1">
              <a:extLst>
                <a:ext uri="{63B3BB69-23CF-44E3-9099-C40C66FF867C}">
                  <a14:compatExt spid="_x0000_s4921"/>
                </a:ext>
                <a:ext uri="{FF2B5EF4-FFF2-40B4-BE49-F238E27FC236}">
                  <a16:creationId xmlns:a16="http://schemas.microsoft.com/office/drawing/2014/main" id="{00000000-0008-0000-0600-000039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572</xdr:row>
          <xdr:rowOff>190500</xdr:rowOff>
        </xdr:from>
        <xdr:to>
          <xdr:col>25</xdr:col>
          <xdr:colOff>266700</xdr:colOff>
          <xdr:row>574</xdr:row>
          <xdr:rowOff>9525</xdr:rowOff>
        </xdr:to>
        <xdr:sp macro="" textlink="">
          <xdr:nvSpPr>
            <xdr:cNvPr id="4922" name="Check Box 1850" hidden="1">
              <a:extLst>
                <a:ext uri="{63B3BB69-23CF-44E3-9099-C40C66FF867C}">
                  <a14:compatExt spid="_x0000_s4922"/>
                </a:ext>
                <a:ext uri="{FF2B5EF4-FFF2-40B4-BE49-F238E27FC236}">
                  <a16:creationId xmlns:a16="http://schemas.microsoft.com/office/drawing/2014/main" id="{00000000-0008-0000-0600-00003A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575</xdr:row>
          <xdr:rowOff>95250</xdr:rowOff>
        </xdr:from>
        <xdr:to>
          <xdr:col>23</xdr:col>
          <xdr:colOff>257175</xdr:colOff>
          <xdr:row>576</xdr:row>
          <xdr:rowOff>123825</xdr:rowOff>
        </xdr:to>
        <xdr:sp macro="" textlink="">
          <xdr:nvSpPr>
            <xdr:cNvPr id="4923" name="Check Box 1851" hidden="1">
              <a:extLst>
                <a:ext uri="{63B3BB69-23CF-44E3-9099-C40C66FF867C}">
                  <a14:compatExt spid="_x0000_s4923"/>
                </a:ext>
                <a:ext uri="{FF2B5EF4-FFF2-40B4-BE49-F238E27FC236}">
                  <a16:creationId xmlns:a16="http://schemas.microsoft.com/office/drawing/2014/main" id="{00000000-0008-0000-0600-00003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575</xdr:row>
          <xdr:rowOff>95250</xdr:rowOff>
        </xdr:from>
        <xdr:to>
          <xdr:col>24</xdr:col>
          <xdr:colOff>266700</xdr:colOff>
          <xdr:row>576</xdr:row>
          <xdr:rowOff>123825</xdr:rowOff>
        </xdr:to>
        <xdr:sp macro="" textlink="">
          <xdr:nvSpPr>
            <xdr:cNvPr id="4924" name="Check Box 1852" hidden="1">
              <a:extLst>
                <a:ext uri="{63B3BB69-23CF-44E3-9099-C40C66FF867C}">
                  <a14:compatExt spid="_x0000_s4924"/>
                </a:ext>
                <a:ext uri="{FF2B5EF4-FFF2-40B4-BE49-F238E27FC236}">
                  <a16:creationId xmlns:a16="http://schemas.microsoft.com/office/drawing/2014/main" id="{00000000-0008-0000-0600-00003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575</xdr:row>
          <xdr:rowOff>95250</xdr:rowOff>
        </xdr:from>
        <xdr:to>
          <xdr:col>25</xdr:col>
          <xdr:colOff>266700</xdr:colOff>
          <xdr:row>576</xdr:row>
          <xdr:rowOff>123825</xdr:rowOff>
        </xdr:to>
        <xdr:sp macro="" textlink="">
          <xdr:nvSpPr>
            <xdr:cNvPr id="4925" name="Check Box 1853" hidden="1">
              <a:extLst>
                <a:ext uri="{63B3BB69-23CF-44E3-9099-C40C66FF867C}">
                  <a14:compatExt spid="_x0000_s4925"/>
                </a:ext>
                <a:ext uri="{FF2B5EF4-FFF2-40B4-BE49-F238E27FC236}">
                  <a16:creationId xmlns:a16="http://schemas.microsoft.com/office/drawing/2014/main" id="{00000000-0008-0000-0600-00003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578</xdr:row>
          <xdr:rowOff>57150</xdr:rowOff>
        </xdr:from>
        <xdr:to>
          <xdr:col>23</xdr:col>
          <xdr:colOff>257175</xdr:colOff>
          <xdr:row>579</xdr:row>
          <xdr:rowOff>85725</xdr:rowOff>
        </xdr:to>
        <xdr:sp macro="" textlink="">
          <xdr:nvSpPr>
            <xdr:cNvPr id="4926" name="Check Box 1854" hidden="1">
              <a:extLst>
                <a:ext uri="{63B3BB69-23CF-44E3-9099-C40C66FF867C}">
                  <a14:compatExt spid="_x0000_s4926"/>
                </a:ext>
                <a:ext uri="{FF2B5EF4-FFF2-40B4-BE49-F238E27FC236}">
                  <a16:creationId xmlns:a16="http://schemas.microsoft.com/office/drawing/2014/main" id="{00000000-0008-0000-0600-00003E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578</xdr:row>
          <xdr:rowOff>57150</xdr:rowOff>
        </xdr:from>
        <xdr:to>
          <xdr:col>24</xdr:col>
          <xdr:colOff>266700</xdr:colOff>
          <xdr:row>579</xdr:row>
          <xdr:rowOff>85725</xdr:rowOff>
        </xdr:to>
        <xdr:sp macro="" textlink="">
          <xdr:nvSpPr>
            <xdr:cNvPr id="4927" name="Check Box 1855" hidden="1">
              <a:extLst>
                <a:ext uri="{63B3BB69-23CF-44E3-9099-C40C66FF867C}">
                  <a14:compatExt spid="_x0000_s4927"/>
                </a:ext>
                <a:ext uri="{FF2B5EF4-FFF2-40B4-BE49-F238E27FC236}">
                  <a16:creationId xmlns:a16="http://schemas.microsoft.com/office/drawing/2014/main" id="{00000000-0008-0000-0600-00003F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578</xdr:row>
          <xdr:rowOff>57150</xdr:rowOff>
        </xdr:from>
        <xdr:to>
          <xdr:col>25</xdr:col>
          <xdr:colOff>266700</xdr:colOff>
          <xdr:row>579</xdr:row>
          <xdr:rowOff>85725</xdr:rowOff>
        </xdr:to>
        <xdr:sp macro="" textlink="">
          <xdr:nvSpPr>
            <xdr:cNvPr id="4928" name="Check Box 1856" hidden="1">
              <a:extLst>
                <a:ext uri="{63B3BB69-23CF-44E3-9099-C40C66FF867C}">
                  <a14:compatExt spid="_x0000_s4928"/>
                </a:ext>
                <a:ext uri="{FF2B5EF4-FFF2-40B4-BE49-F238E27FC236}">
                  <a16:creationId xmlns:a16="http://schemas.microsoft.com/office/drawing/2014/main" id="{00000000-0008-0000-0600-000040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141</xdr:row>
          <xdr:rowOff>104775</xdr:rowOff>
        </xdr:from>
        <xdr:to>
          <xdr:col>23</xdr:col>
          <xdr:colOff>247650</xdr:colOff>
          <xdr:row>142</xdr:row>
          <xdr:rowOff>133350</xdr:rowOff>
        </xdr:to>
        <xdr:sp macro="" textlink="">
          <xdr:nvSpPr>
            <xdr:cNvPr id="4938" name="Check Box 1866" hidden="1">
              <a:extLst>
                <a:ext uri="{63B3BB69-23CF-44E3-9099-C40C66FF867C}">
                  <a14:compatExt spid="_x0000_s4938"/>
                </a:ext>
                <a:ext uri="{FF2B5EF4-FFF2-40B4-BE49-F238E27FC236}">
                  <a16:creationId xmlns:a16="http://schemas.microsoft.com/office/drawing/2014/main" id="{00000000-0008-0000-0600-00004A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141</xdr:row>
          <xdr:rowOff>104775</xdr:rowOff>
        </xdr:from>
        <xdr:to>
          <xdr:col>24</xdr:col>
          <xdr:colOff>257175</xdr:colOff>
          <xdr:row>142</xdr:row>
          <xdr:rowOff>133350</xdr:rowOff>
        </xdr:to>
        <xdr:sp macro="" textlink="">
          <xdr:nvSpPr>
            <xdr:cNvPr id="4939" name="Check Box 1867" hidden="1">
              <a:extLst>
                <a:ext uri="{63B3BB69-23CF-44E3-9099-C40C66FF867C}">
                  <a14:compatExt spid="_x0000_s4939"/>
                </a:ext>
                <a:ext uri="{FF2B5EF4-FFF2-40B4-BE49-F238E27FC236}">
                  <a16:creationId xmlns:a16="http://schemas.microsoft.com/office/drawing/2014/main" id="{00000000-0008-0000-0600-00004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141</xdr:row>
          <xdr:rowOff>104775</xdr:rowOff>
        </xdr:from>
        <xdr:to>
          <xdr:col>25</xdr:col>
          <xdr:colOff>257175</xdr:colOff>
          <xdr:row>142</xdr:row>
          <xdr:rowOff>133350</xdr:rowOff>
        </xdr:to>
        <xdr:sp macro="" textlink="">
          <xdr:nvSpPr>
            <xdr:cNvPr id="4940" name="Check Box 1868" hidden="1">
              <a:extLst>
                <a:ext uri="{63B3BB69-23CF-44E3-9099-C40C66FF867C}">
                  <a14:compatExt spid="_x0000_s4940"/>
                </a:ext>
                <a:ext uri="{FF2B5EF4-FFF2-40B4-BE49-F238E27FC236}">
                  <a16:creationId xmlns:a16="http://schemas.microsoft.com/office/drawing/2014/main" id="{00000000-0008-0000-0600-00004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144</xdr:row>
          <xdr:rowOff>180975</xdr:rowOff>
        </xdr:from>
        <xdr:to>
          <xdr:col>23</xdr:col>
          <xdr:colOff>257175</xdr:colOff>
          <xdr:row>145</xdr:row>
          <xdr:rowOff>209550</xdr:rowOff>
        </xdr:to>
        <xdr:sp macro="" textlink="">
          <xdr:nvSpPr>
            <xdr:cNvPr id="4941" name="Check Box 1869" hidden="1">
              <a:extLst>
                <a:ext uri="{63B3BB69-23CF-44E3-9099-C40C66FF867C}">
                  <a14:compatExt spid="_x0000_s4941"/>
                </a:ext>
                <a:ext uri="{FF2B5EF4-FFF2-40B4-BE49-F238E27FC236}">
                  <a16:creationId xmlns:a16="http://schemas.microsoft.com/office/drawing/2014/main" id="{00000000-0008-0000-0600-00004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144</xdr:row>
          <xdr:rowOff>180975</xdr:rowOff>
        </xdr:from>
        <xdr:to>
          <xdr:col>24</xdr:col>
          <xdr:colOff>247650</xdr:colOff>
          <xdr:row>145</xdr:row>
          <xdr:rowOff>209550</xdr:rowOff>
        </xdr:to>
        <xdr:sp macro="" textlink="">
          <xdr:nvSpPr>
            <xdr:cNvPr id="4942" name="Check Box 1870" hidden="1">
              <a:extLst>
                <a:ext uri="{63B3BB69-23CF-44E3-9099-C40C66FF867C}">
                  <a14:compatExt spid="_x0000_s4942"/>
                </a:ext>
                <a:ext uri="{FF2B5EF4-FFF2-40B4-BE49-F238E27FC236}">
                  <a16:creationId xmlns:a16="http://schemas.microsoft.com/office/drawing/2014/main" id="{00000000-0008-0000-0600-00004E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144</xdr:row>
          <xdr:rowOff>180975</xdr:rowOff>
        </xdr:from>
        <xdr:to>
          <xdr:col>25</xdr:col>
          <xdr:colOff>257175</xdr:colOff>
          <xdr:row>146</xdr:row>
          <xdr:rowOff>9525</xdr:rowOff>
        </xdr:to>
        <xdr:sp macro="" textlink="">
          <xdr:nvSpPr>
            <xdr:cNvPr id="4943" name="Check Box 1871" hidden="1">
              <a:extLst>
                <a:ext uri="{63B3BB69-23CF-44E3-9099-C40C66FF867C}">
                  <a14:compatExt spid="_x0000_s4943"/>
                </a:ext>
                <a:ext uri="{FF2B5EF4-FFF2-40B4-BE49-F238E27FC236}">
                  <a16:creationId xmlns:a16="http://schemas.microsoft.com/office/drawing/2014/main" id="{00000000-0008-0000-0600-00004F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285</xdr:row>
          <xdr:rowOff>66675</xdr:rowOff>
        </xdr:from>
        <xdr:to>
          <xdr:col>23</xdr:col>
          <xdr:colOff>257175</xdr:colOff>
          <xdr:row>286</xdr:row>
          <xdr:rowOff>95250</xdr:rowOff>
        </xdr:to>
        <xdr:sp macro="" textlink="">
          <xdr:nvSpPr>
            <xdr:cNvPr id="4946" name="Check Box 1874" hidden="1">
              <a:extLst>
                <a:ext uri="{63B3BB69-23CF-44E3-9099-C40C66FF867C}">
                  <a14:compatExt spid="_x0000_s4946"/>
                </a:ext>
                <a:ext uri="{FF2B5EF4-FFF2-40B4-BE49-F238E27FC236}">
                  <a16:creationId xmlns:a16="http://schemas.microsoft.com/office/drawing/2014/main" id="{00000000-0008-0000-0600-000052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442</xdr:row>
          <xdr:rowOff>47625</xdr:rowOff>
        </xdr:from>
        <xdr:to>
          <xdr:col>23</xdr:col>
          <xdr:colOff>257175</xdr:colOff>
          <xdr:row>443</xdr:row>
          <xdr:rowOff>76200</xdr:rowOff>
        </xdr:to>
        <xdr:sp macro="" textlink="">
          <xdr:nvSpPr>
            <xdr:cNvPr id="4948" name="Check Box 1876" hidden="1">
              <a:extLst>
                <a:ext uri="{63B3BB69-23CF-44E3-9099-C40C66FF867C}">
                  <a14:compatExt spid="_x0000_s4948"/>
                </a:ext>
                <a:ext uri="{FF2B5EF4-FFF2-40B4-BE49-F238E27FC236}">
                  <a16:creationId xmlns:a16="http://schemas.microsoft.com/office/drawing/2014/main" id="{00000000-0008-0000-0600-000054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442</xdr:row>
          <xdr:rowOff>47625</xdr:rowOff>
        </xdr:from>
        <xdr:to>
          <xdr:col>24</xdr:col>
          <xdr:colOff>257175</xdr:colOff>
          <xdr:row>443</xdr:row>
          <xdr:rowOff>76200</xdr:rowOff>
        </xdr:to>
        <xdr:sp macro="" textlink="">
          <xdr:nvSpPr>
            <xdr:cNvPr id="4949" name="Check Box 1877" hidden="1">
              <a:extLst>
                <a:ext uri="{63B3BB69-23CF-44E3-9099-C40C66FF867C}">
                  <a14:compatExt spid="_x0000_s4949"/>
                </a:ext>
                <a:ext uri="{FF2B5EF4-FFF2-40B4-BE49-F238E27FC236}">
                  <a16:creationId xmlns:a16="http://schemas.microsoft.com/office/drawing/2014/main" id="{00000000-0008-0000-0600-000055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442</xdr:row>
          <xdr:rowOff>47625</xdr:rowOff>
        </xdr:from>
        <xdr:to>
          <xdr:col>25</xdr:col>
          <xdr:colOff>257175</xdr:colOff>
          <xdr:row>443</xdr:row>
          <xdr:rowOff>76200</xdr:rowOff>
        </xdr:to>
        <xdr:sp macro="" textlink="">
          <xdr:nvSpPr>
            <xdr:cNvPr id="4950" name="Check Box 1878" hidden="1">
              <a:extLst>
                <a:ext uri="{63B3BB69-23CF-44E3-9099-C40C66FF867C}">
                  <a14:compatExt spid="_x0000_s4950"/>
                </a:ext>
                <a:ext uri="{FF2B5EF4-FFF2-40B4-BE49-F238E27FC236}">
                  <a16:creationId xmlns:a16="http://schemas.microsoft.com/office/drawing/2014/main" id="{00000000-0008-0000-0600-000056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445</xdr:row>
          <xdr:rowOff>85725</xdr:rowOff>
        </xdr:from>
        <xdr:to>
          <xdr:col>23</xdr:col>
          <xdr:colOff>257175</xdr:colOff>
          <xdr:row>446</xdr:row>
          <xdr:rowOff>114300</xdr:rowOff>
        </xdr:to>
        <xdr:sp macro="" textlink="">
          <xdr:nvSpPr>
            <xdr:cNvPr id="4951" name="Check Box 1879" hidden="1">
              <a:extLst>
                <a:ext uri="{63B3BB69-23CF-44E3-9099-C40C66FF867C}">
                  <a14:compatExt spid="_x0000_s4951"/>
                </a:ext>
                <a:ext uri="{FF2B5EF4-FFF2-40B4-BE49-F238E27FC236}">
                  <a16:creationId xmlns:a16="http://schemas.microsoft.com/office/drawing/2014/main" id="{00000000-0008-0000-0600-000057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445</xdr:row>
          <xdr:rowOff>85725</xdr:rowOff>
        </xdr:from>
        <xdr:to>
          <xdr:col>24</xdr:col>
          <xdr:colOff>257175</xdr:colOff>
          <xdr:row>446</xdr:row>
          <xdr:rowOff>114300</xdr:rowOff>
        </xdr:to>
        <xdr:sp macro="" textlink="">
          <xdr:nvSpPr>
            <xdr:cNvPr id="4952" name="Check Box 1880" hidden="1">
              <a:extLst>
                <a:ext uri="{63B3BB69-23CF-44E3-9099-C40C66FF867C}">
                  <a14:compatExt spid="_x0000_s4952"/>
                </a:ext>
                <a:ext uri="{FF2B5EF4-FFF2-40B4-BE49-F238E27FC236}">
                  <a16:creationId xmlns:a16="http://schemas.microsoft.com/office/drawing/2014/main" id="{00000000-0008-0000-0600-000058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445</xdr:row>
          <xdr:rowOff>85725</xdr:rowOff>
        </xdr:from>
        <xdr:to>
          <xdr:col>25</xdr:col>
          <xdr:colOff>257175</xdr:colOff>
          <xdr:row>446</xdr:row>
          <xdr:rowOff>114300</xdr:rowOff>
        </xdr:to>
        <xdr:sp macro="" textlink="">
          <xdr:nvSpPr>
            <xdr:cNvPr id="4953" name="Check Box 1881" hidden="1">
              <a:extLst>
                <a:ext uri="{63B3BB69-23CF-44E3-9099-C40C66FF867C}">
                  <a14:compatExt spid="_x0000_s4953"/>
                </a:ext>
                <a:ext uri="{FF2B5EF4-FFF2-40B4-BE49-F238E27FC236}">
                  <a16:creationId xmlns:a16="http://schemas.microsoft.com/office/drawing/2014/main" id="{00000000-0008-0000-0600-000059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447</xdr:row>
          <xdr:rowOff>66675</xdr:rowOff>
        </xdr:from>
        <xdr:to>
          <xdr:col>23</xdr:col>
          <xdr:colOff>257175</xdr:colOff>
          <xdr:row>448</xdr:row>
          <xdr:rowOff>85725</xdr:rowOff>
        </xdr:to>
        <xdr:sp macro="" textlink="">
          <xdr:nvSpPr>
            <xdr:cNvPr id="4954" name="Check Box 1882" hidden="1">
              <a:extLst>
                <a:ext uri="{63B3BB69-23CF-44E3-9099-C40C66FF867C}">
                  <a14:compatExt spid="_x0000_s4954"/>
                </a:ext>
                <a:ext uri="{FF2B5EF4-FFF2-40B4-BE49-F238E27FC236}">
                  <a16:creationId xmlns:a16="http://schemas.microsoft.com/office/drawing/2014/main" id="{00000000-0008-0000-0600-00005A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447</xdr:row>
          <xdr:rowOff>66675</xdr:rowOff>
        </xdr:from>
        <xdr:to>
          <xdr:col>24</xdr:col>
          <xdr:colOff>257175</xdr:colOff>
          <xdr:row>448</xdr:row>
          <xdr:rowOff>85725</xdr:rowOff>
        </xdr:to>
        <xdr:sp macro="" textlink="">
          <xdr:nvSpPr>
            <xdr:cNvPr id="4955" name="Check Box 1883" hidden="1">
              <a:extLst>
                <a:ext uri="{63B3BB69-23CF-44E3-9099-C40C66FF867C}">
                  <a14:compatExt spid="_x0000_s4955"/>
                </a:ext>
                <a:ext uri="{FF2B5EF4-FFF2-40B4-BE49-F238E27FC236}">
                  <a16:creationId xmlns:a16="http://schemas.microsoft.com/office/drawing/2014/main" id="{00000000-0008-0000-0600-00005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449</xdr:row>
          <xdr:rowOff>190500</xdr:rowOff>
        </xdr:from>
        <xdr:to>
          <xdr:col>23</xdr:col>
          <xdr:colOff>257175</xdr:colOff>
          <xdr:row>451</xdr:row>
          <xdr:rowOff>9525</xdr:rowOff>
        </xdr:to>
        <xdr:sp macro="" textlink="">
          <xdr:nvSpPr>
            <xdr:cNvPr id="4957" name="Check Box 1885" hidden="1">
              <a:extLst>
                <a:ext uri="{63B3BB69-23CF-44E3-9099-C40C66FF867C}">
                  <a14:compatExt spid="_x0000_s4957"/>
                </a:ext>
                <a:ext uri="{FF2B5EF4-FFF2-40B4-BE49-F238E27FC236}">
                  <a16:creationId xmlns:a16="http://schemas.microsoft.com/office/drawing/2014/main" id="{00000000-0008-0000-0600-00005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449</xdr:row>
          <xdr:rowOff>190500</xdr:rowOff>
        </xdr:from>
        <xdr:to>
          <xdr:col>24</xdr:col>
          <xdr:colOff>257175</xdr:colOff>
          <xdr:row>451</xdr:row>
          <xdr:rowOff>9525</xdr:rowOff>
        </xdr:to>
        <xdr:sp macro="" textlink="">
          <xdr:nvSpPr>
            <xdr:cNvPr id="4958" name="Check Box 1886" hidden="1">
              <a:extLst>
                <a:ext uri="{63B3BB69-23CF-44E3-9099-C40C66FF867C}">
                  <a14:compatExt spid="_x0000_s4958"/>
                </a:ext>
                <a:ext uri="{FF2B5EF4-FFF2-40B4-BE49-F238E27FC236}">
                  <a16:creationId xmlns:a16="http://schemas.microsoft.com/office/drawing/2014/main" id="{00000000-0008-0000-0600-00005E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449</xdr:row>
          <xdr:rowOff>190500</xdr:rowOff>
        </xdr:from>
        <xdr:to>
          <xdr:col>25</xdr:col>
          <xdr:colOff>257175</xdr:colOff>
          <xdr:row>451</xdr:row>
          <xdr:rowOff>9525</xdr:rowOff>
        </xdr:to>
        <xdr:sp macro="" textlink="">
          <xdr:nvSpPr>
            <xdr:cNvPr id="4959" name="Check Box 1887" hidden="1">
              <a:extLst>
                <a:ext uri="{63B3BB69-23CF-44E3-9099-C40C66FF867C}">
                  <a14:compatExt spid="_x0000_s4959"/>
                </a:ext>
                <a:ext uri="{FF2B5EF4-FFF2-40B4-BE49-F238E27FC236}">
                  <a16:creationId xmlns:a16="http://schemas.microsoft.com/office/drawing/2014/main" id="{00000000-0008-0000-0600-00005F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452</xdr:row>
          <xdr:rowOff>76200</xdr:rowOff>
        </xdr:from>
        <xdr:to>
          <xdr:col>23</xdr:col>
          <xdr:colOff>257175</xdr:colOff>
          <xdr:row>453</xdr:row>
          <xdr:rowOff>114300</xdr:rowOff>
        </xdr:to>
        <xdr:sp macro="" textlink="">
          <xdr:nvSpPr>
            <xdr:cNvPr id="4960" name="Check Box 1888" hidden="1">
              <a:extLst>
                <a:ext uri="{63B3BB69-23CF-44E3-9099-C40C66FF867C}">
                  <a14:compatExt spid="_x0000_s4960"/>
                </a:ext>
                <a:ext uri="{FF2B5EF4-FFF2-40B4-BE49-F238E27FC236}">
                  <a16:creationId xmlns:a16="http://schemas.microsoft.com/office/drawing/2014/main" id="{00000000-0008-0000-0600-000060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452</xdr:row>
          <xdr:rowOff>76200</xdr:rowOff>
        </xdr:from>
        <xdr:to>
          <xdr:col>24</xdr:col>
          <xdr:colOff>257175</xdr:colOff>
          <xdr:row>453</xdr:row>
          <xdr:rowOff>114300</xdr:rowOff>
        </xdr:to>
        <xdr:sp macro="" textlink="">
          <xdr:nvSpPr>
            <xdr:cNvPr id="4961" name="Check Box 1889" hidden="1">
              <a:extLst>
                <a:ext uri="{63B3BB69-23CF-44E3-9099-C40C66FF867C}">
                  <a14:compatExt spid="_x0000_s4961"/>
                </a:ext>
                <a:ext uri="{FF2B5EF4-FFF2-40B4-BE49-F238E27FC236}">
                  <a16:creationId xmlns:a16="http://schemas.microsoft.com/office/drawing/2014/main" id="{00000000-0008-0000-0600-000061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452</xdr:row>
          <xdr:rowOff>76200</xdr:rowOff>
        </xdr:from>
        <xdr:to>
          <xdr:col>25</xdr:col>
          <xdr:colOff>257175</xdr:colOff>
          <xdr:row>453</xdr:row>
          <xdr:rowOff>114300</xdr:rowOff>
        </xdr:to>
        <xdr:sp macro="" textlink="">
          <xdr:nvSpPr>
            <xdr:cNvPr id="4962" name="Check Box 1890" hidden="1">
              <a:extLst>
                <a:ext uri="{63B3BB69-23CF-44E3-9099-C40C66FF867C}">
                  <a14:compatExt spid="_x0000_s4962"/>
                </a:ext>
                <a:ext uri="{FF2B5EF4-FFF2-40B4-BE49-F238E27FC236}">
                  <a16:creationId xmlns:a16="http://schemas.microsoft.com/office/drawing/2014/main" id="{00000000-0008-0000-0600-000062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454</xdr:row>
          <xdr:rowOff>171450</xdr:rowOff>
        </xdr:from>
        <xdr:to>
          <xdr:col>23</xdr:col>
          <xdr:colOff>257175</xdr:colOff>
          <xdr:row>455</xdr:row>
          <xdr:rowOff>200025</xdr:rowOff>
        </xdr:to>
        <xdr:sp macro="" textlink="">
          <xdr:nvSpPr>
            <xdr:cNvPr id="4963" name="Check Box 1891" hidden="1">
              <a:extLst>
                <a:ext uri="{63B3BB69-23CF-44E3-9099-C40C66FF867C}">
                  <a14:compatExt spid="_x0000_s4963"/>
                </a:ext>
                <a:ext uri="{FF2B5EF4-FFF2-40B4-BE49-F238E27FC236}">
                  <a16:creationId xmlns:a16="http://schemas.microsoft.com/office/drawing/2014/main" id="{00000000-0008-0000-0600-000063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454</xdr:row>
          <xdr:rowOff>171450</xdr:rowOff>
        </xdr:from>
        <xdr:to>
          <xdr:col>24</xdr:col>
          <xdr:colOff>257175</xdr:colOff>
          <xdr:row>455</xdr:row>
          <xdr:rowOff>200025</xdr:rowOff>
        </xdr:to>
        <xdr:sp macro="" textlink="">
          <xdr:nvSpPr>
            <xdr:cNvPr id="4964" name="Check Box 1892" hidden="1">
              <a:extLst>
                <a:ext uri="{63B3BB69-23CF-44E3-9099-C40C66FF867C}">
                  <a14:compatExt spid="_x0000_s4964"/>
                </a:ext>
                <a:ext uri="{FF2B5EF4-FFF2-40B4-BE49-F238E27FC236}">
                  <a16:creationId xmlns:a16="http://schemas.microsoft.com/office/drawing/2014/main" id="{00000000-0008-0000-0600-000064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454</xdr:row>
          <xdr:rowOff>171450</xdr:rowOff>
        </xdr:from>
        <xdr:to>
          <xdr:col>25</xdr:col>
          <xdr:colOff>257175</xdr:colOff>
          <xdr:row>455</xdr:row>
          <xdr:rowOff>200025</xdr:rowOff>
        </xdr:to>
        <xdr:sp macro="" textlink="">
          <xdr:nvSpPr>
            <xdr:cNvPr id="4965" name="Check Box 1893" hidden="1">
              <a:extLst>
                <a:ext uri="{63B3BB69-23CF-44E3-9099-C40C66FF867C}">
                  <a14:compatExt spid="_x0000_s4965"/>
                </a:ext>
                <a:ext uri="{FF2B5EF4-FFF2-40B4-BE49-F238E27FC236}">
                  <a16:creationId xmlns:a16="http://schemas.microsoft.com/office/drawing/2014/main" id="{00000000-0008-0000-0600-000065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494</xdr:row>
          <xdr:rowOff>85725</xdr:rowOff>
        </xdr:from>
        <xdr:to>
          <xdr:col>24</xdr:col>
          <xdr:colOff>257175</xdr:colOff>
          <xdr:row>495</xdr:row>
          <xdr:rowOff>114300</xdr:rowOff>
        </xdr:to>
        <xdr:sp macro="" textlink="">
          <xdr:nvSpPr>
            <xdr:cNvPr id="4967" name="Check Box 1895" hidden="1">
              <a:extLst>
                <a:ext uri="{63B3BB69-23CF-44E3-9099-C40C66FF867C}">
                  <a14:compatExt spid="_x0000_s4967"/>
                </a:ext>
                <a:ext uri="{FF2B5EF4-FFF2-40B4-BE49-F238E27FC236}">
                  <a16:creationId xmlns:a16="http://schemas.microsoft.com/office/drawing/2014/main" id="{00000000-0008-0000-0600-000067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494</xdr:row>
          <xdr:rowOff>85725</xdr:rowOff>
        </xdr:from>
        <xdr:to>
          <xdr:col>25</xdr:col>
          <xdr:colOff>257175</xdr:colOff>
          <xdr:row>495</xdr:row>
          <xdr:rowOff>114300</xdr:rowOff>
        </xdr:to>
        <xdr:sp macro="" textlink="">
          <xdr:nvSpPr>
            <xdr:cNvPr id="4968" name="Check Box 1896" hidden="1">
              <a:extLst>
                <a:ext uri="{63B3BB69-23CF-44E3-9099-C40C66FF867C}">
                  <a14:compatExt spid="_x0000_s4968"/>
                </a:ext>
                <a:ext uri="{FF2B5EF4-FFF2-40B4-BE49-F238E27FC236}">
                  <a16:creationId xmlns:a16="http://schemas.microsoft.com/office/drawing/2014/main" id="{00000000-0008-0000-0600-000068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497</xdr:row>
          <xdr:rowOff>161925</xdr:rowOff>
        </xdr:from>
        <xdr:to>
          <xdr:col>23</xdr:col>
          <xdr:colOff>257175</xdr:colOff>
          <xdr:row>498</xdr:row>
          <xdr:rowOff>190500</xdr:rowOff>
        </xdr:to>
        <xdr:sp macro="" textlink="">
          <xdr:nvSpPr>
            <xdr:cNvPr id="4969" name="Check Box 1897" hidden="1">
              <a:extLst>
                <a:ext uri="{63B3BB69-23CF-44E3-9099-C40C66FF867C}">
                  <a14:compatExt spid="_x0000_s4969"/>
                </a:ext>
                <a:ext uri="{FF2B5EF4-FFF2-40B4-BE49-F238E27FC236}">
                  <a16:creationId xmlns:a16="http://schemas.microsoft.com/office/drawing/2014/main" id="{00000000-0008-0000-0600-000069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497</xdr:row>
          <xdr:rowOff>161925</xdr:rowOff>
        </xdr:from>
        <xdr:to>
          <xdr:col>24</xdr:col>
          <xdr:colOff>257175</xdr:colOff>
          <xdr:row>498</xdr:row>
          <xdr:rowOff>190500</xdr:rowOff>
        </xdr:to>
        <xdr:sp macro="" textlink="">
          <xdr:nvSpPr>
            <xdr:cNvPr id="4970" name="Check Box 1898" hidden="1">
              <a:extLst>
                <a:ext uri="{63B3BB69-23CF-44E3-9099-C40C66FF867C}">
                  <a14:compatExt spid="_x0000_s4970"/>
                </a:ext>
                <a:ext uri="{FF2B5EF4-FFF2-40B4-BE49-F238E27FC236}">
                  <a16:creationId xmlns:a16="http://schemas.microsoft.com/office/drawing/2014/main" id="{00000000-0008-0000-0600-00006A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497</xdr:row>
          <xdr:rowOff>161925</xdr:rowOff>
        </xdr:from>
        <xdr:to>
          <xdr:col>25</xdr:col>
          <xdr:colOff>257175</xdr:colOff>
          <xdr:row>498</xdr:row>
          <xdr:rowOff>190500</xdr:rowOff>
        </xdr:to>
        <xdr:sp macro="" textlink="">
          <xdr:nvSpPr>
            <xdr:cNvPr id="4971" name="Check Box 1899" hidden="1">
              <a:extLst>
                <a:ext uri="{63B3BB69-23CF-44E3-9099-C40C66FF867C}">
                  <a14:compatExt spid="_x0000_s4971"/>
                </a:ext>
                <a:ext uri="{FF2B5EF4-FFF2-40B4-BE49-F238E27FC236}">
                  <a16:creationId xmlns:a16="http://schemas.microsoft.com/office/drawing/2014/main" id="{00000000-0008-0000-0600-00006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497</xdr:row>
          <xdr:rowOff>161925</xdr:rowOff>
        </xdr:from>
        <xdr:to>
          <xdr:col>24</xdr:col>
          <xdr:colOff>257175</xdr:colOff>
          <xdr:row>498</xdr:row>
          <xdr:rowOff>190500</xdr:rowOff>
        </xdr:to>
        <xdr:sp macro="" textlink="">
          <xdr:nvSpPr>
            <xdr:cNvPr id="4972" name="Check Box 1900" hidden="1">
              <a:extLst>
                <a:ext uri="{63B3BB69-23CF-44E3-9099-C40C66FF867C}">
                  <a14:compatExt spid="_x0000_s4972"/>
                </a:ext>
                <a:ext uri="{FF2B5EF4-FFF2-40B4-BE49-F238E27FC236}">
                  <a16:creationId xmlns:a16="http://schemas.microsoft.com/office/drawing/2014/main" id="{00000000-0008-0000-0600-00006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497</xdr:row>
          <xdr:rowOff>161925</xdr:rowOff>
        </xdr:from>
        <xdr:to>
          <xdr:col>25</xdr:col>
          <xdr:colOff>257175</xdr:colOff>
          <xdr:row>498</xdr:row>
          <xdr:rowOff>190500</xdr:rowOff>
        </xdr:to>
        <xdr:sp macro="" textlink="">
          <xdr:nvSpPr>
            <xdr:cNvPr id="4973" name="Check Box 1901" hidden="1">
              <a:extLst>
                <a:ext uri="{63B3BB69-23CF-44E3-9099-C40C66FF867C}">
                  <a14:compatExt spid="_x0000_s4973"/>
                </a:ext>
                <a:ext uri="{FF2B5EF4-FFF2-40B4-BE49-F238E27FC236}">
                  <a16:creationId xmlns:a16="http://schemas.microsoft.com/office/drawing/2014/main" id="{00000000-0008-0000-0600-00006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788</xdr:row>
          <xdr:rowOff>66675</xdr:rowOff>
        </xdr:from>
        <xdr:to>
          <xdr:col>23</xdr:col>
          <xdr:colOff>257175</xdr:colOff>
          <xdr:row>789</xdr:row>
          <xdr:rowOff>95250</xdr:rowOff>
        </xdr:to>
        <xdr:sp macro="" textlink="">
          <xdr:nvSpPr>
            <xdr:cNvPr id="4976" name="Check Box 1904" hidden="1">
              <a:extLst>
                <a:ext uri="{63B3BB69-23CF-44E3-9099-C40C66FF867C}">
                  <a14:compatExt spid="_x0000_s4976"/>
                </a:ext>
                <a:ext uri="{FF2B5EF4-FFF2-40B4-BE49-F238E27FC236}">
                  <a16:creationId xmlns:a16="http://schemas.microsoft.com/office/drawing/2014/main" id="{00000000-0008-0000-0600-000070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788</xdr:row>
          <xdr:rowOff>66675</xdr:rowOff>
        </xdr:from>
        <xdr:to>
          <xdr:col>24</xdr:col>
          <xdr:colOff>257175</xdr:colOff>
          <xdr:row>789</xdr:row>
          <xdr:rowOff>95250</xdr:rowOff>
        </xdr:to>
        <xdr:sp macro="" textlink="">
          <xdr:nvSpPr>
            <xdr:cNvPr id="4977" name="Check Box 1905" hidden="1">
              <a:extLst>
                <a:ext uri="{63B3BB69-23CF-44E3-9099-C40C66FF867C}">
                  <a14:compatExt spid="_x0000_s4977"/>
                </a:ext>
                <a:ext uri="{FF2B5EF4-FFF2-40B4-BE49-F238E27FC236}">
                  <a16:creationId xmlns:a16="http://schemas.microsoft.com/office/drawing/2014/main" id="{00000000-0008-0000-0600-000071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788</xdr:row>
          <xdr:rowOff>66675</xdr:rowOff>
        </xdr:from>
        <xdr:to>
          <xdr:col>25</xdr:col>
          <xdr:colOff>257175</xdr:colOff>
          <xdr:row>789</xdr:row>
          <xdr:rowOff>95250</xdr:rowOff>
        </xdr:to>
        <xdr:sp macro="" textlink="">
          <xdr:nvSpPr>
            <xdr:cNvPr id="4978" name="Check Box 1906" hidden="1">
              <a:extLst>
                <a:ext uri="{63B3BB69-23CF-44E3-9099-C40C66FF867C}">
                  <a14:compatExt spid="_x0000_s4978"/>
                </a:ext>
                <a:ext uri="{FF2B5EF4-FFF2-40B4-BE49-F238E27FC236}">
                  <a16:creationId xmlns:a16="http://schemas.microsoft.com/office/drawing/2014/main" id="{00000000-0008-0000-0600-000072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796</xdr:row>
          <xdr:rowOff>95250</xdr:rowOff>
        </xdr:from>
        <xdr:to>
          <xdr:col>24</xdr:col>
          <xdr:colOff>257175</xdr:colOff>
          <xdr:row>797</xdr:row>
          <xdr:rowOff>123825</xdr:rowOff>
        </xdr:to>
        <xdr:sp macro="" textlink="">
          <xdr:nvSpPr>
            <xdr:cNvPr id="4979" name="Check Box 1907" hidden="1">
              <a:extLst>
                <a:ext uri="{63B3BB69-23CF-44E3-9099-C40C66FF867C}">
                  <a14:compatExt spid="_x0000_s4979"/>
                </a:ext>
                <a:ext uri="{FF2B5EF4-FFF2-40B4-BE49-F238E27FC236}">
                  <a16:creationId xmlns:a16="http://schemas.microsoft.com/office/drawing/2014/main" id="{00000000-0008-0000-0600-000073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796</xdr:row>
          <xdr:rowOff>95250</xdr:rowOff>
        </xdr:from>
        <xdr:to>
          <xdr:col>25</xdr:col>
          <xdr:colOff>257175</xdr:colOff>
          <xdr:row>797</xdr:row>
          <xdr:rowOff>123825</xdr:rowOff>
        </xdr:to>
        <xdr:sp macro="" textlink="">
          <xdr:nvSpPr>
            <xdr:cNvPr id="4980" name="Check Box 1908" hidden="1">
              <a:extLst>
                <a:ext uri="{63B3BB69-23CF-44E3-9099-C40C66FF867C}">
                  <a14:compatExt spid="_x0000_s4980"/>
                </a:ext>
                <a:ext uri="{FF2B5EF4-FFF2-40B4-BE49-F238E27FC236}">
                  <a16:creationId xmlns:a16="http://schemas.microsoft.com/office/drawing/2014/main" id="{00000000-0008-0000-0600-000074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801</xdr:row>
          <xdr:rowOff>28575</xdr:rowOff>
        </xdr:from>
        <xdr:to>
          <xdr:col>23</xdr:col>
          <xdr:colOff>257175</xdr:colOff>
          <xdr:row>802</xdr:row>
          <xdr:rowOff>57150</xdr:rowOff>
        </xdr:to>
        <xdr:sp macro="" textlink="">
          <xdr:nvSpPr>
            <xdr:cNvPr id="4981" name="Check Box 1909" hidden="1">
              <a:extLst>
                <a:ext uri="{63B3BB69-23CF-44E3-9099-C40C66FF867C}">
                  <a14:compatExt spid="_x0000_s4981"/>
                </a:ext>
                <a:ext uri="{FF2B5EF4-FFF2-40B4-BE49-F238E27FC236}">
                  <a16:creationId xmlns:a16="http://schemas.microsoft.com/office/drawing/2014/main" id="{00000000-0008-0000-0600-000075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801</xdr:row>
          <xdr:rowOff>28575</xdr:rowOff>
        </xdr:from>
        <xdr:to>
          <xdr:col>24</xdr:col>
          <xdr:colOff>257175</xdr:colOff>
          <xdr:row>802</xdr:row>
          <xdr:rowOff>57150</xdr:rowOff>
        </xdr:to>
        <xdr:sp macro="" textlink="">
          <xdr:nvSpPr>
            <xdr:cNvPr id="4982" name="Check Box 1910" hidden="1">
              <a:extLst>
                <a:ext uri="{63B3BB69-23CF-44E3-9099-C40C66FF867C}">
                  <a14:compatExt spid="_x0000_s4982"/>
                </a:ext>
                <a:ext uri="{FF2B5EF4-FFF2-40B4-BE49-F238E27FC236}">
                  <a16:creationId xmlns:a16="http://schemas.microsoft.com/office/drawing/2014/main" id="{00000000-0008-0000-0600-000076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801</xdr:row>
          <xdr:rowOff>28575</xdr:rowOff>
        </xdr:from>
        <xdr:to>
          <xdr:col>25</xdr:col>
          <xdr:colOff>257175</xdr:colOff>
          <xdr:row>802</xdr:row>
          <xdr:rowOff>57150</xdr:rowOff>
        </xdr:to>
        <xdr:sp macro="" textlink="">
          <xdr:nvSpPr>
            <xdr:cNvPr id="4983" name="Check Box 1911" hidden="1">
              <a:extLst>
                <a:ext uri="{63B3BB69-23CF-44E3-9099-C40C66FF867C}">
                  <a14:compatExt spid="_x0000_s4983"/>
                </a:ext>
                <a:ext uri="{FF2B5EF4-FFF2-40B4-BE49-F238E27FC236}">
                  <a16:creationId xmlns:a16="http://schemas.microsoft.com/office/drawing/2014/main" id="{00000000-0008-0000-0600-000077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877</xdr:row>
          <xdr:rowOff>123825</xdr:rowOff>
        </xdr:from>
        <xdr:to>
          <xdr:col>24</xdr:col>
          <xdr:colOff>257175</xdr:colOff>
          <xdr:row>878</xdr:row>
          <xdr:rowOff>152400</xdr:rowOff>
        </xdr:to>
        <xdr:sp macro="" textlink="">
          <xdr:nvSpPr>
            <xdr:cNvPr id="4984" name="Check Box 1912" hidden="1">
              <a:extLst>
                <a:ext uri="{63B3BB69-23CF-44E3-9099-C40C66FF867C}">
                  <a14:compatExt spid="_x0000_s4984"/>
                </a:ext>
                <a:ext uri="{FF2B5EF4-FFF2-40B4-BE49-F238E27FC236}">
                  <a16:creationId xmlns:a16="http://schemas.microsoft.com/office/drawing/2014/main" id="{00000000-0008-0000-0600-000078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877</xdr:row>
          <xdr:rowOff>123825</xdr:rowOff>
        </xdr:from>
        <xdr:to>
          <xdr:col>25</xdr:col>
          <xdr:colOff>257175</xdr:colOff>
          <xdr:row>878</xdr:row>
          <xdr:rowOff>152400</xdr:rowOff>
        </xdr:to>
        <xdr:sp macro="" textlink="">
          <xdr:nvSpPr>
            <xdr:cNvPr id="4985" name="Check Box 1913" hidden="1">
              <a:extLst>
                <a:ext uri="{63B3BB69-23CF-44E3-9099-C40C66FF867C}">
                  <a14:compatExt spid="_x0000_s4985"/>
                </a:ext>
                <a:ext uri="{FF2B5EF4-FFF2-40B4-BE49-F238E27FC236}">
                  <a16:creationId xmlns:a16="http://schemas.microsoft.com/office/drawing/2014/main" id="{00000000-0008-0000-0600-000079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478</xdr:row>
          <xdr:rowOff>47625</xdr:rowOff>
        </xdr:from>
        <xdr:to>
          <xdr:col>23</xdr:col>
          <xdr:colOff>257175</xdr:colOff>
          <xdr:row>479</xdr:row>
          <xdr:rowOff>76200</xdr:rowOff>
        </xdr:to>
        <xdr:sp macro="" textlink="">
          <xdr:nvSpPr>
            <xdr:cNvPr id="4992" name="Check Box 1920" hidden="1">
              <a:extLst>
                <a:ext uri="{63B3BB69-23CF-44E3-9099-C40C66FF867C}">
                  <a14:compatExt spid="_x0000_s4992"/>
                </a:ext>
                <a:ext uri="{FF2B5EF4-FFF2-40B4-BE49-F238E27FC236}">
                  <a16:creationId xmlns:a16="http://schemas.microsoft.com/office/drawing/2014/main" id="{00000000-0008-0000-0600-000080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478</xdr:row>
          <xdr:rowOff>47625</xdr:rowOff>
        </xdr:from>
        <xdr:to>
          <xdr:col>24</xdr:col>
          <xdr:colOff>257175</xdr:colOff>
          <xdr:row>479</xdr:row>
          <xdr:rowOff>76200</xdr:rowOff>
        </xdr:to>
        <xdr:sp macro="" textlink="">
          <xdr:nvSpPr>
            <xdr:cNvPr id="4993" name="Check Box 1921" hidden="1">
              <a:extLst>
                <a:ext uri="{63B3BB69-23CF-44E3-9099-C40C66FF867C}">
                  <a14:compatExt spid="_x0000_s4993"/>
                </a:ext>
                <a:ext uri="{FF2B5EF4-FFF2-40B4-BE49-F238E27FC236}">
                  <a16:creationId xmlns:a16="http://schemas.microsoft.com/office/drawing/2014/main" id="{00000000-0008-0000-0600-000081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478</xdr:row>
          <xdr:rowOff>47625</xdr:rowOff>
        </xdr:from>
        <xdr:to>
          <xdr:col>25</xdr:col>
          <xdr:colOff>257175</xdr:colOff>
          <xdr:row>479</xdr:row>
          <xdr:rowOff>76200</xdr:rowOff>
        </xdr:to>
        <xdr:sp macro="" textlink="">
          <xdr:nvSpPr>
            <xdr:cNvPr id="4994" name="Check Box 1922" hidden="1">
              <a:extLst>
                <a:ext uri="{63B3BB69-23CF-44E3-9099-C40C66FF867C}">
                  <a14:compatExt spid="_x0000_s4994"/>
                </a:ext>
                <a:ext uri="{FF2B5EF4-FFF2-40B4-BE49-F238E27FC236}">
                  <a16:creationId xmlns:a16="http://schemas.microsoft.com/office/drawing/2014/main" id="{00000000-0008-0000-0600-000082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475</xdr:row>
          <xdr:rowOff>85725</xdr:rowOff>
        </xdr:from>
        <xdr:to>
          <xdr:col>23</xdr:col>
          <xdr:colOff>257175</xdr:colOff>
          <xdr:row>476</xdr:row>
          <xdr:rowOff>114300</xdr:rowOff>
        </xdr:to>
        <xdr:sp macro="" textlink="">
          <xdr:nvSpPr>
            <xdr:cNvPr id="4995" name="Check Box 1923" hidden="1">
              <a:extLst>
                <a:ext uri="{63B3BB69-23CF-44E3-9099-C40C66FF867C}">
                  <a14:compatExt spid="_x0000_s4995"/>
                </a:ext>
                <a:ext uri="{FF2B5EF4-FFF2-40B4-BE49-F238E27FC236}">
                  <a16:creationId xmlns:a16="http://schemas.microsoft.com/office/drawing/2014/main" id="{00000000-0008-0000-0600-000083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475</xdr:row>
          <xdr:rowOff>85725</xdr:rowOff>
        </xdr:from>
        <xdr:to>
          <xdr:col>24</xdr:col>
          <xdr:colOff>257175</xdr:colOff>
          <xdr:row>476</xdr:row>
          <xdr:rowOff>114300</xdr:rowOff>
        </xdr:to>
        <xdr:sp macro="" textlink="">
          <xdr:nvSpPr>
            <xdr:cNvPr id="4996" name="Check Box 1924" hidden="1">
              <a:extLst>
                <a:ext uri="{63B3BB69-23CF-44E3-9099-C40C66FF867C}">
                  <a14:compatExt spid="_x0000_s4996"/>
                </a:ext>
                <a:ext uri="{FF2B5EF4-FFF2-40B4-BE49-F238E27FC236}">
                  <a16:creationId xmlns:a16="http://schemas.microsoft.com/office/drawing/2014/main" id="{00000000-0008-0000-0600-000084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475</xdr:row>
          <xdr:rowOff>85725</xdr:rowOff>
        </xdr:from>
        <xdr:to>
          <xdr:col>25</xdr:col>
          <xdr:colOff>257175</xdr:colOff>
          <xdr:row>476</xdr:row>
          <xdr:rowOff>114300</xdr:rowOff>
        </xdr:to>
        <xdr:sp macro="" textlink="">
          <xdr:nvSpPr>
            <xdr:cNvPr id="4997" name="Check Box 1925" hidden="1">
              <a:extLst>
                <a:ext uri="{63B3BB69-23CF-44E3-9099-C40C66FF867C}">
                  <a14:compatExt spid="_x0000_s4997"/>
                </a:ext>
                <a:ext uri="{FF2B5EF4-FFF2-40B4-BE49-F238E27FC236}">
                  <a16:creationId xmlns:a16="http://schemas.microsoft.com/office/drawing/2014/main" id="{00000000-0008-0000-0600-000085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1408</xdr:row>
          <xdr:rowOff>190500</xdr:rowOff>
        </xdr:from>
        <xdr:to>
          <xdr:col>23</xdr:col>
          <xdr:colOff>257175</xdr:colOff>
          <xdr:row>1410</xdr:row>
          <xdr:rowOff>28575</xdr:rowOff>
        </xdr:to>
        <xdr:sp macro="" textlink="">
          <xdr:nvSpPr>
            <xdr:cNvPr id="4998" name="Check Box 1926" hidden="1">
              <a:extLst>
                <a:ext uri="{63B3BB69-23CF-44E3-9099-C40C66FF867C}">
                  <a14:compatExt spid="_x0000_s4998"/>
                </a:ext>
                <a:ext uri="{FF2B5EF4-FFF2-40B4-BE49-F238E27FC236}">
                  <a16:creationId xmlns:a16="http://schemas.microsoft.com/office/drawing/2014/main" id="{00000000-0008-0000-0600-000086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1408</xdr:row>
          <xdr:rowOff>190500</xdr:rowOff>
        </xdr:from>
        <xdr:to>
          <xdr:col>24</xdr:col>
          <xdr:colOff>257175</xdr:colOff>
          <xdr:row>1410</xdr:row>
          <xdr:rowOff>28575</xdr:rowOff>
        </xdr:to>
        <xdr:sp macro="" textlink="">
          <xdr:nvSpPr>
            <xdr:cNvPr id="4999" name="Check Box 1927" hidden="1">
              <a:extLst>
                <a:ext uri="{63B3BB69-23CF-44E3-9099-C40C66FF867C}">
                  <a14:compatExt spid="_x0000_s4999"/>
                </a:ext>
                <a:ext uri="{FF2B5EF4-FFF2-40B4-BE49-F238E27FC236}">
                  <a16:creationId xmlns:a16="http://schemas.microsoft.com/office/drawing/2014/main" id="{00000000-0008-0000-0600-000087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1408</xdr:row>
          <xdr:rowOff>190500</xdr:rowOff>
        </xdr:from>
        <xdr:to>
          <xdr:col>25</xdr:col>
          <xdr:colOff>257175</xdr:colOff>
          <xdr:row>1410</xdr:row>
          <xdr:rowOff>28575</xdr:rowOff>
        </xdr:to>
        <xdr:sp macro="" textlink="">
          <xdr:nvSpPr>
            <xdr:cNvPr id="5000" name="Check Box 1928" hidden="1">
              <a:extLst>
                <a:ext uri="{63B3BB69-23CF-44E3-9099-C40C66FF867C}">
                  <a14:compatExt spid="_x0000_s5000"/>
                </a:ext>
                <a:ext uri="{FF2B5EF4-FFF2-40B4-BE49-F238E27FC236}">
                  <a16:creationId xmlns:a16="http://schemas.microsoft.com/office/drawing/2014/main" id="{00000000-0008-0000-0600-000088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1399</xdr:row>
          <xdr:rowOff>180975</xdr:rowOff>
        </xdr:from>
        <xdr:to>
          <xdr:col>23</xdr:col>
          <xdr:colOff>257175</xdr:colOff>
          <xdr:row>1401</xdr:row>
          <xdr:rowOff>19050</xdr:rowOff>
        </xdr:to>
        <xdr:sp macro="" textlink="">
          <xdr:nvSpPr>
            <xdr:cNvPr id="5001" name="Check Box 1929" hidden="1">
              <a:extLst>
                <a:ext uri="{63B3BB69-23CF-44E3-9099-C40C66FF867C}">
                  <a14:compatExt spid="_x0000_s5001"/>
                </a:ext>
                <a:ext uri="{FF2B5EF4-FFF2-40B4-BE49-F238E27FC236}">
                  <a16:creationId xmlns:a16="http://schemas.microsoft.com/office/drawing/2014/main" id="{00000000-0008-0000-0600-000089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1399</xdr:row>
          <xdr:rowOff>180975</xdr:rowOff>
        </xdr:from>
        <xdr:to>
          <xdr:col>24</xdr:col>
          <xdr:colOff>257175</xdr:colOff>
          <xdr:row>1401</xdr:row>
          <xdr:rowOff>19050</xdr:rowOff>
        </xdr:to>
        <xdr:sp macro="" textlink="">
          <xdr:nvSpPr>
            <xdr:cNvPr id="5002" name="Check Box 1930" hidden="1">
              <a:extLst>
                <a:ext uri="{63B3BB69-23CF-44E3-9099-C40C66FF867C}">
                  <a14:compatExt spid="_x0000_s5002"/>
                </a:ext>
                <a:ext uri="{FF2B5EF4-FFF2-40B4-BE49-F238E27FC236}">
                  <a16:creationId xmlns:a16="http://schemas.microsoft.com/office/drawing/2014/main" id="{00000000-0008-0000-0600-00008A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1399</xdr:row>
          <xdr:rowOff>180975</xdr:rowOff>
        </xdr:from>
        <xdr:to>
          <xdr:col>25</xdr:col>
          <xdr:colOff>257175</xdr:colOff>
          <xdr:row>1401</xdr:row>
          <xdr:rowOff>19050</xdr:rowOff>
        </xdr:to>
        <xdr:sp macro="" textlink="">
          <xdr:nvSpPr>
            <xdr:cNvPr id="5003" name="Check Box 1931" hidden="1">
              <a:extLst>
                <a:ext uri="{63B3BB69-23CF-44E3-9099-C40C66FF867C}">
                  <a14:compatExt spid="_x0000_s5003"/>
                </a:ext>
                <a:ext uri="{FF2B5EF4-FFF2-40B4-BE49-F238E27FC236}">
                  <a16:creationId xmlns:a16="http://schemas.microsoft.com/office/drawing/2014/main" id="{00000000-0008-0000-0600-00008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1382</xdr:row>
          <xdr:rowOff>190500</xdr:rowOff>
        </xdr:from>
        <xdr:to>
          <xdr:col>23</xdr:col>
          <xdr:colOff>257175</xdr:colOff>
          <xdr:row>1384</xdr:row>
          <xdr:rowOff>28575</xdr:rowOff>
        </xdr:to>
        <xdr:sp macro="" textlink="">
          <xdr:nvSpPr>
            <xdr:cNvPr id="5004" name="Check Box 1932" hidden="1">
              <a:extLst>
                <a:ext uri="{63B3BB69-23CF-44E3-9099-C40C66FF867C}">
                  <a14:compatExt spid="_x0000_s5004"/>
                </a:ext>
                <a:ext uri="{FF2B5EF4-FFF2-40B4-BE49-F238E27FC236}">
                  <a16:creationId xmlns:a16="http://schemas.microsoft.com/office/drawing/2014/main" id="{00000000-0008-0000-0600-00008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1382</xdr:row>
          <xdr:rowOff>190500</xdr:rowOff>
        </xdr:from>
        <xdr:to>
          <xdr:col>24</xdr:col>
          <xdr:colOff>257175</xdr:colOff>
          <xdr:row>1384</xdr:row>
          <xdr:rowOff>28575</xdr:rowOff>
        </xdr:to>
        <xdr:sp macro="" textlink="">
          <xdr:nvSpPr>
            <xdr:cNvPr id="5005" name="Check Box 1933" hidden="1">
              <a:extLst>
                <a:ext uri="{63B3BB69-23CF-44E3-9099-C40C66FF867C}">
                  <a14:compatExt spid="_x0000_s5005"/>
                </a:ext>
                <a:ext uri="{FF2B5EF4-FFF2-40B4-BE49-F238E27FC236}">
                  <a16:creationId xmlns:a16="http://schemas.microsoft.com/office/drawing/2014/main" id="{00000000-0008-0000-0600-00008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1382</xdr:row>
          <xdr:rowOff>190500</xdr:rowOff>
        </xdr:from>
        <xdr:to>
          <xdr:col>25</xdr:col>
          <xdr:colOff>257175</xdr:colOff>
          <xdr:row>1384</xdr:row>
          <xdr:rowOff>28575</xdr:rowOff>
        </xdr:to>
        <xdr:sp macro="" textlink="">
          <xdr:nvSpPr>
            <xdr:cNvPr id="5006" name="Check Box 1934" hidden="1">
              <a:extLst>
                <a:ext uri="{63B3BB69-23CF-44E3-9099-C40C66FF867C}">
                  <a14:compatExt spid="_x0000_s5006"/>
                </a:ext>
                <a:ext uri="{FF2B5EF4-FFF2-40B4-BE49-F238E27FC236}">
                  <a16:creationId xmlns:a16="http://schemas.microsoft.com/office/drawing/2014/main" id="{00000000-0008-0000-0600-00008E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1367</xdr:row>
          <xdr:rowOff>190500</xdr:rowOff>
        </xdr:from>
        <xdr:to>
          <xdr:col>23</xdr:col>
          <xdr:colOff>257175</xdr:colOff>
          <xdr:row>1369</xdr:row>
          <xdr:rowOff>28575</xdr:rowOff>
        </xdr:to>
        <xdr:sp macro="" textlink="">
          <xdr:nvSpPr>
            <xdr:cNvPr id="5007" name="Check Box 1935" hidden="1">
              <a:extLst>
                <a:ext uri="{63B3BB69-23CF-44E3-9099-C40C66FF867C}">
                  <a14:compatExt spid="_x0000_s5007"/>
                </a:ext>
                <a:ext uri="{FF2B5EF4-FFF2-40B4-BE49-F238E27FC236}">
                  <a16:creationId xmlns:a16="http://schemas.microsoft.com/office/drawing/2014/main" id="{00000000-0008-0000-0600-00008F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1367</xdr:row>
          <xdr:rowOff>190500</xdr:rowOff>
        </xdr:from>
        <xdr:to>
          <xdr:col>24</xdr:col>
          <xdr:colOff>257175</xdr:colOff>
          <xdr:row>1369</xdr:row>
          <xdr:rowOff>28575</xdr:rowOff>
        </xdr:to>
        <xdr:sp macro="" textlink="">
          <xdr:nvSpPr>
            <xdr:cNvPr id="5008" name="Check Box 1936" hidden="1">
              <a:extLst>
                <a:ext uri="{63B3BB69-23CF-44E3-9099-C40C66FF867C}">
                  <a14:compatExt spid="_x0000_s5008"/>
                </a:ext>
                <a:ext uri="{FF2B5EF4-FFF2-40B4-BE49-F238E27FC236}">
                  <a16:creationId xmlns:a16="http://schemas.microsoft.com/office/drawing/2014/main" id="{00000000-0008-0000-0600-000090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1367</xdr:row>
          <xdr:rowOff>190500</xdr:rowOff>
        </xdr:from>
        <xdr:to>
          <xdr:col>25</xdr:col>
          <xdr:colOff>257175</xdr:colOff>
          <xdr:row>1369</xdr:row>
          <xdr:rowOff>28575</xdr:rowOff>
        </xdr:to>
        <xdr:sp macro="" textlink="">
          <xdr:nvSpPr>
            <xdr:cNvPr id="5009" name="Check Box 1937" hidden="1">
              <a:extLst>
                <a:ext uri="{63B3BB69-23CF-44E3-9099-C40C66FF867C}">
                  <a14:compatExt spid="_x0000_s5009"/>
                </a:ext>
                <a:ext uri="{FF2B5EF4-FFF2-40B4-BE49-F238E27FC236}">
                  <a16:creationId xmlns:a16="http://schemas.microsoft.com/office/drawing/2014/main" id="{00000000-0008-0000-0600-000091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1347</xdr:row>
          <xdr:rowOff>190500</xdr:rowOff>
        </xdr:from>
        <xdr:to>
          <xdr:col>23</xdr:col>
          <xdr:colOff>257175</xdr:colOff>
          <xdr:row>1349</xdr:row>
          <xdr:rowOff>28575</xdr:rowOff>
        </xdr:to>
        <xdr:sp macro="" textlink="">
          <xdr:nvSpPr>
            <xdr:cNvPr id="5010" name="Check Box 1938" hidden="1">
              <a:extLst>
                <a:ext uri="{63B3BB69-23CF-44E3-9099-C40C66FF867C}">
                  <a14:compatExt spid="_x0000_s5010"/>
                </a:ext>
                <a:ext uri="{FF2B5EF4-FFF2-40B4-BE49-F238E27FC236}">
                  <a16:creationId xmlns:a16="http://schemas.microsoft.com/office/drawing/2014/main" id="{00000000-0008-0000-0600-000092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1347</xdr:row>
          <xdr:rowOff>190500</xdr:rowOff>
        </xdr:from>
        <xdr:to>
          <xdr:col>24</xdr:col>
          <xdr:colOff>257175</xdr:colOff>
          <xdr:row>1349</xdr:row>
          <xdr:rowOff>28575</xdr:rowOff>
        </xdr:to>
        <xdr:sp macro="" textlink="">
          <xdr:nvSpPr>
            <xdr:cNvPr id="5011" name="Check Box 1939" hidden="1">
              <a:extLst>
                <a:ext uri="{63B3BB69-23CF-44E3-9099-C40C66FF867C}">
                  <a14:compatExt spid="_x0000_s5011"/>
                </a:ext>
                <a:ext uri="{FF2B5EF4-FFF2-40B4-BE49-F238E27FC236}">
                  <a16:creationId xmlns:a16="http://schemas.microsoft.com/office/drawing/2014/main" id="{00000000-0008-0000-0600-000093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1347</xdr:row>
          <xdr:rowOff>190500</xdr:rowOff>
        </xdr:from>
        <xdr:to>
          <xdr:col>25</xdr:col>
          <xdr:colOff>257175</xdr:colOff>
          <xdr:row>1349</xdr:row>
          <xdr:rowOff>28575</xdr:rowOff>
        </xdr:to>
        <xdr:sp macro="" textlink="">
          <xdr:nvSpPr>
            <xdr:cNvPr id="5012" name="Check Box 1940" hidden="1">
              <a:extLst>
                <a:ext uri="{63B3BB69-23CF-44E3-9099-C40C66FF867C}">
                  <a14:compatExt spid="_x0000_s5012"/>
                </a:ext>
                <a:ext uri="{FF2B5EF4-FFF2-40B4-BE49-F238E27FC236}">
                  <a16:creationId xmlns:a16="http://schemas.microsoft.com/office/drawing/2014/main" id="{00000000-0008-0000-0600-000094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1324</xdr:row>
          <xdr:rowOff>190500</xdr:rowOff>
        </xdr:from>
        <xdr:to>
          <xdr:col>23</xdr:col>
          <xdr:colOff>257175</xdr:colOff>
          <xdr:row>1326</xdr:row>
          <xdr:rowOff>28575</xdr:rowOff>
        </xdr:to>
        <xdr:sp macro="" textlink="">
          <xdr:nvSpPr>
            <xdr:cNvPr id="5013" name="Check Box 1941" hidden="1">
              <a:extLst>
                <a:ext uri="{63B3BB69-23CF-44E3-9099-C40C66FF867C}">
                  <a14:compatExt spid="_x0000_s5013"/>
                </a:ext>
                <a:ext uri="{FF2B5EF4-FFF2-40B4-BE49-F238E27FC236}">
                  <a16:creationId xmlns:a16="http://schemas.microsoft.com/office/drawing/2014/main" id="{00000000-0008-0000-0600-000095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1324</xdr:row>
          <xdr:rowOff>190500</xdr:rowOff>
        </xdr:from>
        <xdr:to>
          <xdr:col>24</xdr:col>
          <xdr:colOff>257175</xdr:colOff>
          <xdr:row>1326</xdr:row>
          <xdr:rowOff>28575</xdr:rowOff>
        </xdr:to>
        <xdr:sp macro="" textlink="">
          <xdr:nvSpPr>
            <xdr:cNvPr id="5014" name="Check Box 1942" hidden="1">
              <a:extLst>
                <a:ext uri="{63B3BB69-23CF-44E3-9099-C40C66FF867C}">
                  <a14:compatExt spid="_x0000_s5014"/>
                </a:ext>
                <a:ext uri="{FF2B5EF4-FFF2-40B4-BE49-F238E27FC236}">
                  <a16:creationId xmlns:a16="http://schemas.microsoft.com/office/drawing/2014/main" id="{00000000-0008-0000-0600-000096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1324</xdr:row>
          <xdr:rowOff>190500</xdr:rowOff>
        </xdr:from>
        <xdr:to>
          <xdr:col>25</xdr:col>
          <xdr:colOff>257175</xdr:colOff>
          <xdr:row>1326</xdr:row>
          <xdr:rowOff>28575</xdr:rowOff>
        </xdr:to>
        <xdr:sp macro="" textlink="">
          <xdr:nvSpPr>
            <xdr:cNvPr id="5015" name="Check Box 1943" hidden="1">
              <a:extLst>
                <a:ext uri="{63B3BB69-23CF-44E3-9099-C40C66FF867C}">
                  <a14:compatExt spid="_x0000_s5015"/>
                </a:ext>
                <a:ext uri="{FF2B5EF4-FFF2-40B4-BE49-F238E27FC236}">
                  <a16:creationId xmlns:a16="http://schemas.microsoft.com/office/drawing/2014/main" id="{00000000-0008-0000-0600-000097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1321</xdr:row>
          <xdr:rowOff>19050</xdr:rowOff>
        </xdr:from>
        <xdr:to>
          <xdr:col>23</xdr:col>
          <xdr:colOff>257175</xdr:colOff>
          <xdr:row>1322</xdr:row>
          <xdr:rowOff>66675</xdr:rowOff>
        </xdr:to>
        <xdr:sp macro="" textlink="">
          <xdr:nvSpPr>
            <xdr:cNvPr id="5019" name="Check Box 1947" hidden="1">
              <a:extLst>
                <a:ext uri="{63B3BB69-23CF-44E3-9099-C40C66FF867C}">
                  <a14:compatExt spid="_x0000_s5019"/>
                </a:ext>
                <a:ext uri="{FF2B5EF4-FFF2-40B4-BE49-F238E27FC236}">
                  <a16:creationId xmlns:a16="http://schemas.microsoft.com/office/drawing/2014/main" id="{00000000-0008-0000-0600-00009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1321</xdr:row>
          <xdr:rowOff>19050</xdr:rowOff>
        </xdr:from>
        <xdr:to>
          <xdr:col>24</xdr:col>
          <xdr:colOff>257175</xdr:colOff>
          <xdr:row>1322</xdr:row>
          <xdr:rowOff>66675</xdr:rowOff>
        </xdr:to>
        <xdr:sp macro="" textlink="">
          <xdr:nvSpPr>
            <xdr:cNvPr id="5020" name="Check Box 1948" hidden="1">
              <a:extLst>
                <a:ext uri="{63B3BB69-23CF-44E3-9099-C40C66FF867C}">
                  <a14:compatExt spid="_x0000_s5020"/>
                </a:ext>
                <a:ext uri="{FF2B5EF4-FFF2-40B4-BE49-F238E27FC236}">
                  <a16:creationId xmlns:a16="http://schemas.microsoft.com/office/drawing/2014/main" id="{00000000-0008-0000-0600-00009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1321</xdr:row>
          <xdr:rowOff>19050</xdr:rowOff>
        </xdr:from>
        <xdr:to>
          <xdr:col>25</xdr:col>
          <xdr:colOff>257175</xdr:colOff>
          <xdr:row>1322</xdr:row>
          <xdr:rowOff>66675</xdr:rowOff>
        </xdr:to>
        <xdr:sp macro="" textlink="">
          <xdr:nvSpPr>
            <xdr:cNvPr id="5021" name="Check Box 1949" hidden="1">
              <a:extLst>
                <a:ext uri="{63B3BB69-23CF-44E3-9099-C40C66FF867C}">
                  <a14:compatExt spid="_x0000_s5021"/>
                </a:ext>
                <a:ext uri="{FF2B5EF4-FFF2-40B4-BE49-F238E27FC236}">
                  <a16:creationId xmlns:a16="http://schemas.microsoft.com/office/drawing/2014/main" id="{00000000-0008-0000-0600-00009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1306</xdr:row>
          <xdr:rowOff>123825</xdr:rowOff>
        </xdr:from>
        <xdr:to>
          <xdr:col>23</xdr:col>
          <xdr:colOff>257175</xdr:colOff>
          <xdr:row>1307</xdr:row>
          <xdr:rowOff>171450</xdr:rowOff>
        </xdr:to>
        <xdr:sp macro="" textlink="">
          <xdr:nvSpPr>
            <xdr:cNvPr id="5022" name="Check Box 1950" hidden="1">
              <a:extLst>
                <a:ext uri="{63B3BB69-23CF-44E3-9099-C40C66FF867C}">
                  <a14:compatExt spid="_x0000_s5022"/>
                </a:ext>
                <a:ext uri="{FF2B5EF4-FFF2-40B4-BE49-F238E27FC236}">
                  <a16:creationId xmlns:a16="http://schemas.microsoft.com/office/drawing/2014/main" id="{00000000-0008-0000-0600-00009E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1306</xdr:row>
          <xdr:rowOff>123825</xdr:rowOff>
        </xdr:from>
        <xdr:to>
          <xdr:col>24</xdr:col>
          <xdr:colOff>257175</xdr:colOff>
          <xdr:row>1307</xdr:row>
          <xdr:rowOff>171450</xdr:rowOff>
        </xdr:to>
        <xdr:sp macro="" textlink="">
          <xdr:nvSpPr>
            <xdr:cNvPr id="5023" name="Check Box 1951" hidden="1">
              <a:extLst>
                <a:ext uri="{63B3BB69-23CF-44E3-9099-C40C66FF867C}">
                  <a14:compatExt spid="_x0000_s5023"/>
                </a:ext>
                <a:ext uri="{FF2B5EF4-FFF2-40B4-BE49-F238E27FC236}">
                  <a16:creationId xmlns:a16="http://schemas.microsoft.com/office/drawing/2014/main" id="{00000000-0008-0000-0600-00009F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1306</xdr:row>
          <xdr:rowOff>123825</xdr:rowOff>
        </xdr:from>
        <xdr:to>
          <xdr:col>25</xdr:col>
          <xdr:colOff>257175</xdr:colOff>
          <xdr:row>1307</xdr:row>
          <xdr:rowOff>171450</xdr:rowOff>
        </xdr:to>
        <xdr:sp macro="" textlink="">
          <xdr:nvSpPr>
            <xdr:cNvPr id="5024" name="Check Box 1952" hidden="1">
              <a:extLst>
                <a:ext uri="{63B3BB69-23CF-44E3-9099-C40C66FF867C}">
                  <a14:compatExt spid="_x0000_s5024"/>
                </a:ext>
                <a:ext uri="{FF2B5EF4-FFF2-40B4-BE49-F238E27FC236}">
                  <a16:creationId xmlns:a16="http://schemas.microsoft.com/office/drawing/2014/main" id="{00000000-0008-0000-0600-0000A0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1289</xdr:row>
          <xdr:rowOff>142875</xdr:rowOff>
        </xdr:from>
        <xdr:to>
          <xdr:col>23</xdr:col>
          <xdr:colOff>257175</xdr:colOff>
          <xdr:row>1290</xdr:row>
          <xdr:rowOff>190500</xdr:rowOff>
        </xdr:to>
        <xdr:sp macro="" textlink="">
          <xdr:nvSpPr>
            <xdr:cNvPr id="5025" name="Check Box 1953" hidden="1">
              <a:extLst>
                <a:ext uri="{63B3BB69-23CF-44E3-9099-C40C66FF867C}">
                  <a14:compatExt spid="_x0000_s5025"/>
                </a:ext>
                <a:ext uri="{FF2B5EF4-FFF2-40B4-BE49-F238E27FC236}">
                  <a16:creationId xmlns:a16="http://schemas.microsoft.com/office/drawing/2014/main" id="{00000000-0008-0000-0600-0000A1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1289</xdr:row>
          <xdr:rowOff>142875</xdr:rowOff>
        </xdr:from>
        <xdr:to>
          <xdr:col>24</xdr:col>
          <xdr:colOff>257175</xdr:colOff>
          <xdr:row>1290</xdr:row>
          <xdr:rowOff>190500</xdr:rowOff>
        </xdr:to>
        <xdr:sp macro="" textlink="">
          <xdr:nvSpPr>
            <xdr:cNvPr id="5026" name="Check Box 1954" hidden="1">
              <a:extLst>
                <a:ext uri="{63B3BB69-23CF-44E3-9099-C40C66FF867C}">
                  <a14:compatExt spid="_x0000_s5026"/>
                </a:ext>
                <a:ext uri="{FF2B5EF4-FFF2-40B4-BE49-F238E27FC236}">
                  <a16:creationId xmlns:a16="http://schemas.microsoft.com/office/drawing/2014/main" id="{00000000-0008-0000-0600-0000A2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1289</xdr:row>
          <xdr:rowOff>142875</xdr:rowOff>
        </xdr:from>
        <xdr:to>
          <xdr:col>25</xdr:col>
          <xdr:colOff>257175</xdr:colOff>
          <xdr:row>1290</xdr:row>
          <xdr:rowOff>190500</xdr:rowOff>
        </xdr:to>
        <xdr:sp macro="" textlink="">
          <xdr:nvSpPr>
            <xdr:cNvPr id="5027" name="Check Box 1955" hidden="1">
              <a:extLst>
                <a:ext uri="{63B3BB69-23CF-44E3-9099-C40C66FF867C}">
                  <a14:compatExt spid="_x0000_s5027"/>
                </a:ext>
                <a:ext uri="{FF2B5EF4-FFF2-40B4-BE49-F238E27FC236}">
                  <a16:creationId xmlns:a16="http://schemas.microsoft.com/office/drawing/2014/main" id="{00000000-0008-0000-0600-0000A3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1272</xdr:row>
          <xdr:rowOff>142875</xdr:rowOff>
        </xdr:from>
        <xdr:to>
          <xdr:col>23</xdr:col>
          <xdr:colOff>257175</xdr:colOff>
          <xdr:row>1273</xdr:row>
          <xdr:rowOff>190500</xdr:rowOff>
        </xdr:to>
        <xdr:sp macro="" textlink="">
          <xdr:nvSpPr>
            <xdr:cNvPr id="5028" name="Check Box 1956" hidden="1">
              <a:extLst>
                <a:ext uri="{63B3BB69-23CF-44E3-9099-C40C66FF867C}">
                  <a14:compatExt spid="_x0000_s5028"/>
                </a:ext>
                <a:ext uri="{FF2B5EF4-FFF2-40B4-BE49-F238E27FC236}">
                  <a16:creationId xmlns:a16="http://schemas.microsoft.com/office/drawing/2014/main" id="{00000000-0008-0000-0600-0000A4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1272</xdr:row>
          <xdr:rowOff>142875</xdr:rowOff>
        </xdr:from>
        <xdr:to>
          <xdr:col>24</xdr:col>
          <xdr:colOff>257175</xdr:colOff>
          <xdr:row>1273</xdr:row>
          <xdr:rowOff>190500</xdr:rowOff>
        </xdr:to>
        <xdr:sp macro="" textlink="">
          <xdr:nvSpPr>
            <xdr:cNvPr id="5029" name="Check Box 1957" hidden="1">
              <a:extLst>
                <a:ext uri="{63B3BB69-23CF-44E3-9099-C40C66FF867C}">
                  <a14:compatExt spid="_x0000_s5029"/>
                </a:ext>
                <a:ext uri="{FF2B5EF4-FFF2-40B4-BE49-F238E27FC236}">
                  <a16:creationId xmlns:a16="http://schemas.microsoft.com/office/drawing/2014/main" id="{00000000-0008-0000-0600-0000A5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1272</xdr:row>
          <xdr:rowOff>142875</xdr:rowOff>
        </xdr:from>
        <xdr:to>
          <xdr:col>25</xdr:col>
          <xdr:colOff>257175</xdr:colOff>
          <xdr:row>1273</xdr:row>
          <xdr:rowOff>190500</xdr:rowOff>
        </xdr:to>
        <xdr:sp macro="" textlink="">
          <xdr:nvSpPr>
            <xdr:cNvPr id="5030" name="Check Box 1958" hidden="1">
              <a:extLst>
                <a:ext uri="{63B3BB69-23CF-44E3-9099-C40C66FF867C}">
                  <a14:compatExt spid="_x0000_s5030"/>
                </a:ext>
                <a:ext uri="{FF2B5EF4-FFF2-40B4-BE49-F238E27FC236}">
                  <a16:creationId xmlns:a16="http://schemas.microsoft.com/office/drawing/2014/main" id="{00000000-0008-0000-0600-0000A6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1252</xdr:row>
          <xdr:rowOff>142875</xdr:rowOff>
        </xdr:from>
        <xdr:to>
          <xdr:col>23</xdr:col>
          <xdr:colOff>257175</xdr:colOff>
          <xdr:row>1253</xdr:row>
          <xdr:rowOff>190500</xdr:rowOff>
        </xdr:to>
        <xdr:sp macro="" textlink="">
          <xdr:nvSpPr>
            <xdr:cNvPr id="5031" name="Check Box 1959" hidden="1">
              <a:extLst>
                <a:ext uri="{63B3BB69-23CF-44E3-9099-C40C66FF867C}">
                  <a14:compatExt spid="_x0000_s5031"/>
                </a:ext>
                <a:ext uri="{FF2B5EF4-FFF2-40B4-BE49-F238E27FC236}">
                  <a16:creationId xmlns:a16="http://schemas.microsoft.com/office/drawing/2014/main" id="{00000000-0008-0000-0600-0000A7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1252</xdr:row>
          <xdr:rowOff>142875</xdr:rowOff>
        </xdr:from>
        <xdr:to>
          <xdr:col>24</xdr:col>
          <xdr:colOff>257175</xdr:colOff>
          <xdr:row>1253</xdr:row>
          <xdr:rowOff>190500</xdr:rowOff>
        </xdr:to>
        <xdr:sp macro="" textlink="">
          <xdr:nvSpPr>
            <xdr:cNvPr id="5032" name="Check Box 1960" hidden="1">
              <a:extLst>
                <a:ext uri="{63B3BB69-23CF-44E3-9099-C40C66FF867C}">
                  <a14:compatExt spid="_x0000_s5032"/>
                </a:ext>
                <a:ext uri="{FF2B5EF4-FFF2-40B4-BE49-F238E27FC236}">
                  <a16:creationId xmlns:a16="http://schemas.microsoft.com/office/drawing/2014/main" id="{00000000-0008-0000-0600-0000A8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1252</xdr:row>
          <xdr:rowOff>142875</xdr:rowOff>
        </xdr:from>
        <xdr:to>
          <xdr:col>25</xdr:col>
          <xdr:colOff>257175</xdr:colOff>
          <xdr:row>1253</xdr:row>
          <xdr:rowOff>190500</xdr:rowOff>
        </xdr:to>
        <xdr:sp macro="" textlink="">
          <xdr:nvSpPr>
            <xdr:cNvPr id="5033" name="Check Box 1961" hidden="1">
              <a:extLst>
                <a:ext uri="{63B3BB69-23CF-44E3-9099-C40C66FF867C}">
                  <a14:compatExt spid="_x0000_s5033"/>
                </a:ext>
                <a:ext uri="{FF2B5EF4-FFF2-40B4-BE49-F238E27FC236}">
                  <a16:creationId xmlns:a16="http://schemas.microsoft.com/office/drawing/2014/main" id="{00000000-0008-0000-0600-0000A9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1241</xdr:row>
          <xdr:rowOff>190500</xdr:rowOff>
        </xdr:from>
        <xdr:to>
          <xdr:col>23</xdr:col>
          <xdr:colOff>257175</xdr:colOff>
          <xdr:row>1243</xdr:row>
          <xdr:rowOff>28575</xdr:rowOff>
        </xdr:to>
        <xdr:sp macro="" textlink="">
          <xdr:nvSpPr>
            <xdr:cNvPr id="5034" name="Check Box 1962" hidden="1">
              <a:extLst>
                <a:ext uri="{63B3BB69-23CF-44E3-9099-C40C66FF867C}">
                  <a14:compatExt spid="_x0000_s5034"/>
                </a:ext>
                <a:ext uri="{FF2B5EF4-FFF2-40B4-BE49-F238E27FC236}">
                  <a16:creationId xmlns:a16="http://schemas.microsoft.com/office/drawing/2014/main" id="{00000000-0008-0000-0600-0000AA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1241</xdr:row>
          <xdr:rowOff>190500</xdr:rowOff>
        </xdr:from>
        <xdr:to>
          <xdr:col>24</xdr:col>
          <xdr:colOff>257175</xdr:colOff>
          <xdr:row>1243</xdr:row>
          <xdr:rowOff>28575</xdr:rowOff>
        </xdr:to>
        <xdr:sp macro="" textlink="">
          <xdr:nvSpPr>
            <xdr:cNvPr id="5035" name="Check Box 1963" hidden="1">
              <a:extLst>
                <a:ext uri="{63B3BB69-23CF-44E3-9099-C40C66FF867C}">
                  <a14:compatExt spid="_x0000_s5035"/>
                </a:ext>
                <a:ext uri="{FF2B5EF4-FFF2-40B4-BE49-F238E27FC236}">
                  <a16:creationId xmlns:a16="http://schemas.microsoft.com/office/drawing/2014/main" id="{00000000-0008-0000-0600-0000A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1241</xdr:row>
          <xdr:rowOff>190500</xdr:rowOff>
        </xdr:from>
        <xdr:to>
          <xdr:col>25</xdr:col>
          <xdr:colOff>257175</xdr:colOff>
          <xdr:row>1243</xdr:row>
          <xdr:rowOff>28575</xdr:rowOff>
        </xdr:to>
        <xdr:sp macro="" textlink="">
          <xdr:nvSpPr>
            <xdr:cNvPr id="5036" name="Check Box 1964" hidden="1">
              <a:extLst>
                <a:ext uri="{63B3BB69-23CF-44E3-9099-C40C66FF867C}">
                  <a14:compatExt spid="_x0000_s5036"/>
                </a:ext>
                <a:ext uri="{FF2B5EF4-FFF2-40B4-BE49-F238E27FC236}">
                  <a16:creationId xmlns:a16="http://schemas.microsoft.com/office/drawing/2014/main" id="{00000000-0008-0000-0600-0000A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1210</xdr:row>
          <xdr:rowOff>142875</xdr:rowOff>
        </xdr:from>
        <xdr:to>
          <xdr:col>23</xdr:col>
          <xdr:colOff>257175</xdr:colOff>
          <xdr:row>1211</xdr:row>
          <xdr:rowOff>190500</xdr:rowOff>
        </xdr:to>
        <xdr:sp macro="" textlink="">
          <xdr:nvSpPr>
            <xdr:cNvPr id="5037" name="Check Box 1965" hidden="1">
              <a:extLst>
                <a:ext uri="{63B3BB69-23CF-44E3-9099-C40C66FF867C}">
                  <a14:compatExt spid="_x0000_s5037"/>
                </a:ext>
                <a:ext uri="{FF2B5EF4-FFF2-40B4-BE49-F238E27FC236}">
                  <a16:creationId xmlns:a16="http://schemas.microsoft.com/office/drawing/2014/main" id="{00000000-0008-0000-0600-0000A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1210</xdr:row>
          <xdr:rowOff>142875</xdr:rowOff>
        </xdr:from>
        <xdr:to>
          <xdr:col>24</xdr:col>
          <xdr:colOff>257175</xdr:colOff>
          <xdr:row>1211</xdr:row>
          <xdr:rowOff>190500</xdr:rowOff>
        </xdr:to>
        <xdr:sp macro="" textlink="">
          <xdr:nvSpPr>
            <xdr:cNvPr id="5038" name="Check Box 1966" hidden="1">
              <a:extLst>
                <a:ext uri="{63B3BB69-23CF-44E3-9099-C40C66FF867C}">
                  <a14:compatExt spid="_x0000_s5038"/>
                </a:ext>
                <a:ext uri="{FF2B5EF4-FFF2-40B4-BE49-F238E27FC236}">
                  <a16:creationId xmlns:a16="http://schemas.microsoft.com/office/drawing/2014/main" id="{00000000-0008-0000-0600-0000AE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1210</xdr:row>
          <xdr:rowOff>142875</xdr:rowOff>
        </xdr:from>
        <xdr:to>
          <xdr:col>25</xdr:col>
          <xdr:colOff>257175</xdr:colOff>
          <xdr:row>1211</xdr:row>
          <xdr:rowOff>190500</xdr:rowOff>
        </xdr:to>
        <xdr:sp macro="" textlink="">
          <xdr:nvSpPr>
            <xdr:cNvPr id="5039" name="Check Box 1967" hidden="1">
              <a:extLst>
                <a:ext uri="{63B3BB69-23CF-44E3-9099-C40C66FF867C}">
                  <a14:compatExt spid="_x0000_s5039"/>
                </a:ext>
                <a:ext uri="{FF2B5EF4-FFF2-40B4-BE49-F238E27FC236}">
                  <a16:creationId xmlns:a16="http://schemas.microsoft.com/office/drawing/2014/main" id="{00000000-0008-0000-0600-0000AF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1181</xdr:row>
          <xdr:rowOff>180975</xdr:rowOff>
        </xdr:from>
        <xdr:to>
          <xdr:col>23</xdr:col>
          <xdr:colOff>257175</xdr:colOff>
          <xdr:row>1183</xdr:row>
          <xdr:rowOff>28575</xdr:rowOff>
        </xdr:to>
        <xdr:sp macro="" textlink="">
          <xdr:nvSpPr>
            <xdr:cNvPr id="5040" name="Check Box 1968" hidden="1">
              <a:extLst>
                <a:ext uri="{63B3BB69-23CF-44E3-9099-C40C66FF867C}">
                  <a14:compatExt spid="_x0000_s5040"/>
                </a:ext>
                <a:ext uri="{FF2B5EF4-FFF2-40B4-BE49-F238E27FC236}">
                  <a16:creationId xmlns:a16="http://schemas.microsoft.com/office/drawing/2014/main" id="{00000000-0008-0000-0600-0000B0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1181</xdr:row>
          <xdr:rowOff>180975</xdr:rowOff>
        </xdr:from>
        <xdr:to>
          <xdr:col>24</xdr:col>
          <xdr:colOff>257175</xdr:colOff>
          <xdr:row>1183</xdr:row>
          <xdr:rowOff>28575</xdr:rowOff>
        </xdr:to>
        <xdr:sp macro="" textlink="">
          <xdr:nvSpPr>
            <xdr:cNvPr id="5041" name="Check Box 1969" hidden="1">
              <a:extLst>
                <a:ext uri="{63B3BB69-23CF-44E3-9099-C40C66FF867C}">
                  <a14:compatExt spid="_x0000_s5041"/>
                </a:ext>
                <a:ext uri="{FF2B5EF4-FFF2-40B4-BE49-F238E27FC236}">
                  <a16:creationId xmlns:a16="http://schemas.microsoft.com/office/drawing/2014/main" id="{00000000-0008-0000-0600-0000B1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1181</xdr:row>
          <xdr:rowOff>180975</xdr:rowOff>
        </xdr:from>
        <xdr:to>
          <xdr:col>25</xdr:col>
          <xdr:colOff>257175</xdr:colOff>
          <xdr:row>1183</xdr:row>
          <xdr:rowOff>28575</xdr:rowOff>
        </xdr:to>
        <xdr:sp macro="" textlink="">
          <xdr:nvSpPr>
            <xdr:cNvPr id="5042" name="Check Box 1970" hidden="1">
              <a:extLst>
                <a:ext uri="{63B3BB69-23CF-44E3-9099-C40C66FF867C}">
                  <a14:compatExt spid="_x0000_s5042"/>
                </a:ext>
                <a:ext uri="{FF2B5EF4-FFF2-40B4-BE49-F238E27FC236}">
                  <a16:creationId xmlns:a16="http://schemas.microsoft.com/office/drawing/2014/main" id="{00000000-0008-0000-0600-0000B2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1178</xdr:row>
          <xdr:rowOff>190500</xdr:rowOff>
        </xdr:from>
        <xdr:to>
          <xdr:col>23</xdr:col>
          <xdr:colOff>257175</xdr:colOff>
          <xdr:row>1180</xdr:row>
          <xdr:rowOff>28575</xdr:rowOff>
        </xdr:to>
        <xdr:sp macro="" textlink="">
          <xdr:nvSpPr>
            <xdr:cNvPr id="5043" name="Check Box 1971" hidden="1">
              <a:extLst>
                <a:ext uri="{63B3BB69-23CF-44E3-9099-C40C66FF867C}">
                  <a14:compatExt spid="_x0000_s5043"/>
                </a:ext>
                <a:ext uri="{FF2B5EF4-FFF2-40B4-BE49-F238E27FC236}">
                  <a16:creationId xmlns:a16="http://schemas.microsoft.com/office/drawing/2014/main" id="{00000000-0008-0000-0600-0000B3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1178</xdr:row>
          <xdr:rowOff>190500</xdr:rowOff>
        </xdr:from>
        <xdr:to>
          <xdr:col>24</xdr:col>
          <xdr:colOff>257175</xdr:colOff>
          <xdr:row>1180</xdr:row>
          <xdr:rowOff>28575</xdr:rowOff>
        </xdr:to>
        <xdr:sp macro="" textlink="">
          <xdr:nvSpPr>
            <xdr:cNvPr id="5044" name="Check Box 1972" hidden="1">
              <a:extLst>
                <a:ext uri="{63B3BB69-23CF-44E3-9099-C40C66FF867C}">
                  <a14:compatExt spid="_x0000_s5044"/>
                </a:ext>
                <a:ext uri="{FF2B5EF4-FFF2-40B4-BE49-F238E27FC236}">
                  <a16:creationId xmlns:a16="http://schemas.microsoft.com/office/drawing/2014/main" id="{00000000-0008-0000-0600-0000B4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1178</xdr:row>
          <xdr:rowOff>190500</xdr:rowOff>
        </xdr:from>
        <xdr:to>
          <xdr:col>25</xdr:col>
          <xdr:colOff>257175</xdr:colOff>
          <xdr:row>1180</xdr:row>
          <xdr:rowOff>28575</xdr:rowOff>
        </xdr:to>
        <xdr:sp macro="" textlink="">
          <xdr:nvSpPr>
            <xdr:cNvPr id="5045" name="Check Box 1973" hidden="1">
              <a:extLst>
                <a:ext uri="{63B3BB69-23CF-44E3-9099-C40C66FF867C}">
                  <a14:compatExt spid="_x0000_s5045"/>
                </a:ext>
                <a:ext uri="{FF2B5EF4-FFF2-40B4-BE49-F238E27FC236}">
                  <a16:creationId xmlns:a16="http://schemas.microsoft.com/office/drawing/2014/main" id="{00000000-0008-0000-0600-0000B5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1158</xdr:row>
          <xdr:rowOff>142875</xdr:rowOff>
        </xdr:from>
        <xdr:to>
          <xdr:col>23</xdr:col>
          <xdr:colOff>257175</xdr:colOff>
          <xdr:row>1159</xdr:row>
          <xdr:rowOff>190500</xdr:rowOff>
        </xdr:to>
        <xdr:sp macro="" textlink="">
          <xdr:nvSpPr>
            <xdr:cNvPr id="5046" name="Check Box 1974" hidden="1">
              <a:extLst>
                <a:ext uri="{63B3BB69-23CF-44E3-9099-C40C66FF867C}">
                  <a14:compatExt spid="_x0000_s5046"/>
                </a:ext>
                <a:ext uri="{FF2B5EF4-FFF2-40B4-BE49-F238E27FC236}">
                  <a16:creationId xmlns:a16="http://schemas.microsoft.com/office/drawing/2014/main" id="{00000000-0008-0000-0600-0000B6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1158</xdr:row>
          <xdr:rowOff>142875</xdr:rowOff>
        </xdr:from>
        <xdr:to>
          <xdr:col>24</xdr:col>
          <xdr:colOff>257175</xdr:colOff>
          <xdr:row>1159</xdr:row>
          <xdr:rowOff>190500</xdr:rowOff>
        </xdr:to>
        <xdr:sp macro="" textlink="">
          <xdr:nvSpPr>
            <xdr:cNvPr id="5047" name="Check Box 1975" hidden="1">
              <a:extLst>
                <a:ext uri="{63B3BB69-23CF-44E3-9099-C40C66FF867C}">
                  <a14:compatExt spid="_x0000_s5047"/>
                </a:ext>
                <a:ext uri="{FF2B5EF4-FFF2-40B4-BE49-F238E27FC236}">
                  <a16:creationId xmlns:a16="http://schemas.microsoft.com/office/drawing/2014/main" id="{00000000-0008-0000-0600-0000B7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1158</xdr:row>
          <xdr:rowOff>142875</xdr:rowOff>
        </xdr:from>
        <xdr:to>
          <xdr:col>25</xdr:col>
          <xdr:colOff>257175</xdr:colOff>
          <xdr:row>1159</xdr:row>
          <xdr:rowOff>190500</xdr:rowOff>
        </xdr:to>
        <xdr:sp macro="" textlink="">
          <xdr:nvSpPr>
            <xdr:cNvPr id="5048" name="Check Box 1976" hidden="1">
              <a:extLst>
                <a:ext uri="{63B3BB69-23CF-44E3-9099-C40C66FF867C}">
                  <a14:compatExt spid="_x0000_s5048"/>
                </a:ext>
                <a:ext uri="{FF2B5EF4-FFF2-40B4-BE49-F238E27FC236}">
                  <a16:creationId xmlns:a16="http://schemas.microsoft.com/office/drawing/2014/main" id="{00000000-0008-0000-0600-0000B8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1116</xdr:row>
          <xdr:rowOff>0</xdr:rowOff>
        </xdr:from>
        <xdr:to>
          <xdr:col>23</xdr:col>
          <xdr:colOff>257175</xdr:colOff>
          <xdr:row>1117</xdr:row>
          <xdr:rowOff>47625</xdr:rowOff>
        </xdr:to>
        <xdr:sp macro="" textlink="">
          <xdr:nvSpPr>
            <xdr:cNvPr id="5049" name="Check Box 1977" hidden="1">
              <a:extLst>
                <a:ext uri="{63B3BB69-23CF-44E3-9099-C40C66FF867C}">
                  <a14:compatExt spid="_x0000_s5049"/>
                </a:ext>
                <a:ext uri="{FF2B5EF4-FFF2-40B4-BE49-F238E27FC236}">
                  <a16:creationId xmlns:a16="http://schemas.microsoft.com/office/drawing/2014/main" id="{00000000-0008-0000-0600-0000B9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1116</xdr:row>
          <xdr:rowOff>0</xdr:rowOff>
        </xdr:from>
        <xdr:to>
          <xdr:col>24</xdr:col>
          <xdr:colOff>257175</xdr:colOff>
          <xdr:row>1117</xdr:row>
          <xdr:rowOff>47625</xdr:rowOff>
        </xdr:to>
        <xdr:sp macro="" textlink="">
          <xdr:nvSpPr>
            <xdr:cNvPr id="5050" name="Check Box 1978" hidden="1">
              <a:extLst>
                <a:ext uri="{63B3BB69-23CF-44E3-9099-C40C66FF867C}">
                  <a14:compatExt spid="_x0000_s5050"/>
                </a:ext>
                <a:ext uri="{FF2B5EF4-FFF2-40B4-BE49-F238E27FC236}">
                  <a16:creationId xmlns:a16="http://schemas.microsoft.com/office/drawing/2014/main" id="{00000000-0008-0000-0600-0000BA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1116</xdr:row>
          <xdr:rowOff>0</xdr:rowOff>
        </xdr:from>
        <xdr:to>
          <xdr:col>25</xdr:col>
          <xdr:colOff>257175</xdr:colOff>
          <xdr:row>1117</xdr:row>
          <xdr:rowOff>47625</xdr:rowOff>
        </xdr:to>
        <xdr:sp macro="" textlink="">
          <xdr:nvSpPr>
            <xdr:cNvPr id="5051" name="Check Box 1979" hidden="1">
              <a:extLst>
                <a:ext uri="{63B3BB69-23CF-44E3-9099-C40C66FF867C}">
                  <a14:compatExt spid="_x0000_s5051"/>
                </a:ext>
                <a:ext uri="{FF2B5EF4-FFF2-40B4-BE49-F238E27FC236}">
                  <a16:creationId xmlns:a16="http://schemas.microsoft.com/office/drawing/2014/main" id="{00000000-0008-0000-0600-0000B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1107</xdr:row>
          <xdr:rowOff>76200</xdr:rowOff>
        </xdr:from>
        <xdr:to>
          <xdr:col>23</xdr:col>
          <xdr:colOff>257175</xdr:colOff>
          <xdr:row>1108</xdr:row>
          <xdr:rowOff>123825</xdr:rowOff>
        </xdr:to>
        <xdr:sp macro="" textlink="">
          <xdr:nvSpPr>
            <xdr:cNvPr id="5052" name="Check Box 1980" hidden="1">
              <a:extLst>
                <a:ext uri="{63B3BB69-23CF-44E3-9099-C40C66FF867C}">
                  <a14:compatExt spid="_x0000_s5052"/>
                </a:ext>
                <a:ext uri="{FF2B5EF4-FFF2-40B4-BE49-F238E27FC236}">
                  <a16:creationId xmlns:a16="http://schemas.microsoft.com/office/drawing/2014/main" id="{00000000-0008-0000-0600-0000B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1107</xdr:row>
          <xdr:rowOff>76200</xdr:rowOff>
        </xdr:from>
        <xdr:to>
          <xdr:col>24</xdr:col>
          <xdr:colOff>257175</xdr:colOff>
          <xdr:row>1108</xdr:row>
          <xdr:rowOff>123825</xdr:rowOff>
        </xdr:to>
        <xdr:sp macro="" textlink="">
          <xdr:nvSpPr>
            <xdr:cNvPr id="5053" name="Check Box 1981" hidden="1">
              <a:extLst>
                <a:ext uri="{63B3BB69-23CF-44E3-9099-C40C66FF867C}">
                  <a14:compatExt spid="_x0000_s5053"/>
                </a:ext>
                <a:ext uri="{FF2B5EF4-FFF2-40B4-BE49-F238E27FC236}">
                  <a16:creationId xmlns:a16="http://schemas.microsoft.com/office/drawing/2014/main" id="{00000000-0008-0000-0600-0000B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1107</xdr:row>
          <xdr:rowOff>76200</xdr:rowOff>
        </xdr:from>
        <xdr:to>
          <xdr:col>25</xdr:col>
          <xdr:colOff>257175</xdr:colOff>
          <xdr:row>1108</xdr:row>
          <xdr:rowOff>123825</xdr:rowOff>
        </xdr:to>
        <xdr:sp macro="" textlink="">
          <xdr:nvSpPr>
            <xdr:cNvPr id="5054" name="Check Box 1982" hidden="1">
              <a:extLst>
                <a:ext uri="{63B3BB69-23CF-44E3-9099-C40C66FF867C}">
                  <a14:compatExt spid="_x0000_s5054"/>
                </a:ext>
                <a:ext uri="{FF2B5EF4-FFF2-40B4-BE49-F238E27FC236}">
                  <a16:creationId xmlns:a16="http://schemas.microsoft.com/office/drawing/2014/main" id="{00000000-0008-0000-0600-0000BE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1096</xdr:row>
          <xdr:rowOff>200025</xdr:rowOff>
        </xdr:from>
        <xdr:to>
          <xdr:col>23</xdr:col>
          <xdr:colOff>257175</xdr:colOff>
          <xdr:row>1098</xdr:row>
          <xdr:rowOff>38100</xdr:rowOff>
        </xdr:to>
        <xdr:sp macro="" textlink="">
          <xdr:nvSpPr>
            <xdr:cNvPr id="5055" name="Check Box 1983" hidden="1">
              <a:extLst>
                <a:ext uri="{63B3BB69-23CF-44E3-9099-C40C66FF867C}">
                  <a14:compatExt spid="_x0000_s5055"/>
                </a:ext>
                <a:ext uri="{FF2B5EF4-FFF2-40B4-BE49-F238E27FC236}">
                  <a16:creationId xmlns:a16="http://schemas.microsoft.com/office/drawing/2014/main" id="{00000000-0008-0000-0600-0000BF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1096</xdr:row>
          <xdr:rowOff>200025</xdr:rowOff>
        </xdr:from>
        <xdr:to>
          <xdr:col>24</xdr:col>
          <xdr:colOff>257175</xdr:colOff>
          <xdr:row>1098</xdr:row>
          <xdr:rowOff>38100</xdr:rowOff>
        </xdr:to>
        <xdr:sp macro="" textlink="">
          <xdr:nvSpPr>
            <xdr:cNvPr id="5056" name="Check Box 1984" hidden="1">
              <a:extLst>
                <a:ext uri="{63B3BB69-23CF-44E3-9099-C40C66FF867C}">
                  <a14:compatExt spid="_x0000_s5056"/>
                </a:ext>
                <a:ext uri="{FF2B5EF4-FFF2-40B4-BE49-F238E27FC236}">
                  <a16:creationId xmlns:a16="http://schemas.microsoft.com/office/drawing/2014/main" id="{00000000-0008-0000-0600-0000C0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1096</xdr:row>
          <xdr:rowOff>200025</xdr:rowOff>
        </xdr:from>
        <xdr:to>
          <xdr:col>25</xdr:col>
          <xdr:colOff>257175</xdr:colOff>
          <xdr:row>1098</xdr:row>
          <xdr:rowOff>38100</xdr:rowOff>
        </xdr:to>
        <xdr:sp macro="" textlink="">
          <xdr:nvSpPr>
            <xdr:cNvPr id="5057" name="Check Box 1985" hidden="1">
              <a:extLst>
                <a:ext uri="{63B3BB69-23CF-44E3-9099-C40C66FF867C}">
                  <a14:compatExt spid="_x0000_s5057"/>
                </a:ext>
                <a:ext uri="{FF2B5EF4-FFF2-40B4-BE49-F238E27FC236}">
                  <a16:creationId xmlns:a16="http://schemas.microsoft.com/office/drawing/2014/main" id="{00000000-0008-0000-0600-0000C1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1078</xdr:row>
          <xdr:rowOff>161925</xdr:rowOff>
        </xdr:from>
        <xdr:to>
          <xdr:col>23</xdr:col>
          <xdr:colOff>266700</xdr:colOff>
          <xdr:row>1080</xdr:row>
          <xdr:rowOff>0</xdr:rowOff>
        </xdr:to>
        <xdr:sp macro="" textlink="">
          <xdr:nvSpPr>
            <xdr:cNvPr id="5058" name="Check Box 1986" hidden="1">
              <a:extLst>
                <a:ext uri="{63B3BB69-23CF-44E3-9099-C40C66FF867C}">
                  <a14:compatExt spid="_x0000_s5058"/>
                </a:ext>
                <a:ext uri="{FF2B5EF4-FFF2-40B4-BE49-F238E27FC236}">
                  <a16:creationId xmlns:a16="http://schemas.microsoft.com/office/drawing/2014/main" id="{00000000-0008-0000-0600-0000C2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1078</xdr:row>
          <xdr:rowOff>161925</xdr:rowOff>
        </xdr:from>
        <xdr:to>
          <xdr:col>24</xdr:col>
          <xdr:colOff>266700</xdr:colOff>
          <xdr:row>1080</xdr:row>
          <xdr:rowOff>0</xdr:rowOff>
        </xdr:to>
        <xdr:sp macro="" textlink="">
          <xdr:nvSpPr>
            <xdr:cNvPr id="5059" name="Check Box 1987" hidden="1">
              <a:extLst>
                <a:ext uri="{63B3BB69-23CF-44E3-9099-C40C66FF867C}">
                  <a14:compatExt spid="_x0000_s5059"/>
                </a:ext>
                <a:ext uri="{FF2B5EF4-FFF2-40B4-BE49-F238E27FC236}">
                  <a16:creationId xmlns:a16="http://schemas.microsoft.com/office/drawing/2014/main" id="{00000000-0008-0000-0600-0000C3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1078</xdr:row>
          <xdr:rowOff>161925</xdr:rowOff>
        </xdr:from>
        <xdr:to>
          <xdr:col>25</xdr:col>
          <xdr:colOff>266700</xdr:colOff>
          <xdr:row>1080</xdr:row>
          <xdr:rowOff>0</xdr:rowOff>
        </xdr:to>
        <xdr:sp macro="" textlink="">
          <xdr:nvSpPr>
            <xdr:cNvPr id="5060" name="Check Box 1988" hidden="1">
              <a:extLst>
                <a:ext uri="{63B3BB69-23CF-44E3-9099-C40C66FF867C}">
                  <a14:compatExt spid="_x0000_s5060"/>
                </a:ext>
                <a:ext uri="{FF2B5EF4-FFF2-40B4-BE49-F238E27FC236}">
                  <a16:creationId xmlns:a16="http://schemas.microsoft.com/office/drawing/2014/main" id="{00000000-0008-0000-0600-0000C4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1071</xdr:row>
          <xdr:rowOff>104775</xdr:rowOff>
        </xdr:from>
        <xdr:to>
          <xdr:col>23</xdr:col>
          <xdr:colOff>257175</xdr:colOff>
          <xdr:row>1072</xdr:row>
          <xdr:rowOff>152400</xdr:rowOff>
        </xdr:to>
        <xdr:sp macro="" textlink="">
          <xdr:nvSpPr>
            <xdr:cNvPr id="5061" name="Check Box 1989" hidden="1">
              <a:extLst>
                <a:ext uri="{63B3BB69-23CF-44E3-9099-C40C66FF867C}">
                  <a14:compatExt spid="_x0000_s5061"/>
                </a:ext>
                <a:ext uri="{FF2B5EF4-FFF2-40B4-BE49-F238E27FC236}">
                  <a16:creationId xmlns:a16="http://schemas.microsoft.com/office/drawing/2014/main" id="{00000000-0008-0000-0600-0000C5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1071</xdr:row>
          <xdr:rowOff>104775</xdr:rowOff>
        </xdr:from>
        <xdr:to>
          <xdr:col>24</xdr:col>
          <xdr:colOff>257175</xdr:colOff>
          <xdr:row>1072</xdr:row>
          <xdr:rowOff>152400</xdr:rowOff>
        </xdr:to>
        <xdr:sp macro="" textlink="">
          <xdr:nvSpPr>
            <xdr:cNvPr id="5062" name="Check Box 1990" hidden="1">
              <a:extLst>
                <a:ext uri="{63B3BB69-23CF-44E3-9099-C40C66FF867C}">
                  <a14:compatExt spid="_x0000_s5062"/>
                </a:ext>
                <a:ext uri="{FF2B5EF4-FFF2-40B4-BE49-F238E27FC236}">
                  <a16:creationId xmlns:a16="http://schemas.microsoft.com/office/drawing/2014/main" id="{00000000-0008-0000-0600-0000C6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1071</xdr:row>
          <xdr:rowOff>104775</xdr:rowOff>
        </xdr:from>
        <xdr:to>
          <xdr:col>25</xdr:col>
          <xdr:colOff>257175</xdr:colOff>
          <xdr:row>1072</xdr:row>
          <xdr:rowOff>152400</xdr:rowOff>
        </xdr:to>
        <xdr:sp macro="" textlink="">
          <xdr:nvSpPr>
            <xdr:cNvPr id="5063" name="Check Box 1991" hidden="1">
              <a:extLst>
                <a:ext uri="{63B3BB69-23CF-44E3-9099-C40C66FF867C}">
                  <a14:compatExt spid="_x0000_s5063"/>
                </a:ext>
                <a:ext uri="{FF2B5EF4-FFF2-40B4-BE49-F238E27FC236}">
                  <a16:creationId xmlns:a16="http://schemas.microsoft.com/office/drawing/2014/main" id="{00000000-0008-0000-0600-0000C7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1051</xdr:row>
          <xdr:rowOff>200025</xdr:rowOff>
        </xdr:from>
        <xdr:to>
          <xdr:col>23</xdr:col>
          <xdr:colOff>257175</xdr:colOff>
          <xdr:row>1053</xdr:row>
          <xdr:rowOff>38100</xdr:rowOff>
        </xdr:to>
        <xdr:sp macro="" textlink="">
          <xdr:nvSpPr>
            <xdr:cNvPr id="5064" name="Check Box 1992" hidden="1">
              <a:extLst>
                <a:ext uri="{63B3BB69-23CF-44E3-9099-C40C66FF867C}">
                  <a14:compatExt spid="_x0000_s5064"/>
                </a:ext>
                <a:ext uri="{FF2B5EF4-FFF2-40B4-BE49-F238E27FC236}">
                  <a16:creationId xmlns:a16="http://schemas.microsoft.com/office/drawing/2014/main" id="{00000000-0008-0000-0600-0000C8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1051</xdr:row>
          <xdr:rowOff>200025</xdr:rowOff>
        </xdr:from>
        <xdr:to>
          <xdr:col>24</xdr:col>
          <xdr:colOff>257175</xdr:colOff>
          <xdr:row>1053</xdr:row>
          <xdr:rowOff>38100</xdr:rowOff>
        </xdr:to>
        <xdr:sp macro="" textlink="">
          <xdr:nvSpPr>
            <xdr:cNvPr id="5065" name="Check Box 1993" hidden="1">
              <a:extLst>
                <a:ext uri="{63B3BB69-23CF-44E3-9099-C40C66FF867C}">
                  <a14:compatExt spid="_x0000_s5065"/>
                </a:ext>
                <a:ext uri="{FF2B5EF4-FFF2-40B4-BE49-F238E27FC236}">
                  <a16:creationId xmlns:a16="http://schemas.microsoft.com/office/drawing/2014/main" id="{00000000-0008-0000-0600-0000C9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1051</xdr:row>
          <xdr:rowOff>200025</xdr:rowOff>
        </xdr:from>
        <xdr:to>
          <xdr:col>25</xdr:col>
          <xdr:colOff>257175</xdr:colOff>
          <xdr:row>1053</xdr:row>
          <xdr:rowOff>38100</xdr:rowOff>
        </xdr:to>
        <xdr:sp macro="" textlink="">
          <xdr:nvSpPr>
            <xdr:cNvPr id="5066" name="Check Box 1994" hidden="1">
              <a:extLst>
                <a:ext uri="{63B3BB69-23CF-44E3-9099-C40C66FF867C}">
                  <a14:compatExt spid="_x0000_s5066"/>
                </a:ext>
                <a:ext uri="{FF2B5EF4-FFF2-40B4-BE49-F238E27FC236}">
                  <a16:creationId xmlns:a16="http://schemas.microsoft.com/office/drawing/2014/main" id="{00000000-0008-0000-0600-0000CA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1028</xdr:row>
          <xdr:rowOff>66675</xdr:rowOff>
        </xdr:from>
        <xdr:to>
          <xdr:col>23</xdr:col>
          <xdr:colOff>257175</xdr:colOff>
          <xdr:row>1029</xdr:row>
          <xdr:rowOff>114300</xdr:rowOff>
        </xdr:to>
        <xdr:sp macro="" textlink="">
          <xdr:nvSpPr>
            <xdr:cNvPr id="5067" name="Check Box 1995" hidden="1">
              <a:extLst>
                <a:ext uri="{63B3BB69-23CF-44E3-9099-C40C66FF867C}">
                  <a14:compatExt spid="_x0000_s5067"/>
                </a:ext>
                <a:ext uri="{FF2B5EF4-FFF2-40B4-BE49-F238E27FC236}">
                  <a16:creationId xmlns:a16="http://schemas.microsoft.com/office/drawing/2014/main" id="{00000000-0008-0000-0600-0000C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1028</xdr:row>
          <xdr:rowOff>66675</xdr:rowOff>
        </xdr:from>
        <xdr:to>
          <xdr:col>24</xdr:col>
          <xdr:colOff>257175</xdr:colOff>
          <xdr:row>1029</xdr:row>
          <xdr:rowOff>114300</xdr:rowOff>
        </xdr:to>
        <xdr:sp macro="" textlink="">
          <xdr:nvSpPr>
            <xdr:cNvPr id="5068" name="Check Box 1996" hidden="1">
              <a:extLst>
                <a:ext uri="{63B3BB69-23CF-44E3-9099-C40C66FF867C}">
                  <a14:compatExt spid="_x0000_s5068"/>
                </a:ext>
                <a:ext uri="{FF2B5EF4-FFF2-40B4-BE49-F238E27FC236}">
                  <a16:creationId xmlns:a16="http://schemas.microsoft.com/office/drawing/2014/main" id="{00000000-0008-0000-0600-0000C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1028</xdr:row>
          <xdr:rowOff>66675</xdr:rowOff>
        </xdr:from>
        <xdr:to>
          <xdr:col>25</xdr:col>
          <xdr:colOff>257175</xdr:colOff>
          <xdr:row>1029</xdr:row>
          <xdr:rowOff>114300</xdr:rowOff>
        </xdr:to>
        <xdr:sp macro="" textlink="">
          <xdr:nvSpPr>
            <xdr:cNvPr id="5069" name="Check Box 1997" hidden="1">
              <a:extLst>
                <a:ext uri="{63B3BB69-23CF-44E3-9099-C40C66FF867C}">
                  <a14:compatExt spid="_x0000_s5069"/>
                </a:ext>
                <a:ext uri="{FF2B5EF4-FFF2-40B4-BE49-F238E27FC236}">
                  <a16:creationId xmlns:a16="http://schemas.microsoft.com/office/drawing/2014/main" id="{00000000-0008-0000-0600-0000C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1020</xdr:row>
          <xdr:rowOff>180975</xdr:rowOff>
        </xdr:from>
        <xdr:to>
          <xdr:col>23</xdr:col>
          <xdr:colOff>257175</xdr:colOff>
          <xdr:row>1022</xdr:row>
          <xdr:rowOff>19050</xdr:rowOff>
        </xdr:to>
        <xdr:sp macro="" textlink="">
          <xdr:nvSpPr>
            <xdr:cNvPr id="5073" name="Check Box 2001" hidden="1">
              <a:extLst>
                <a:ext uri="{63B3BB69-23CF-44E3-9099-C40C66FF867C}">
                  <a14:compatExt spid="_x0000_s5073"/>
                </a:ext>
                <a:ext uri="{FF2B5EF4-FFF2-40B4-BE49-F238E27FC236}">
                  <a16:creationId xmlns:a16="http://schemas.microsoft.com/office/drawing/2014/main" id="{00000000-0008-0000-0600-0000D1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1020</xdr:row>
          <xdr:rowOff>180975</xdr:rowOff>
        </xdr:from>
        <xdr:to>
          <xdr:col>24</xdr:col>
          <xdr:colOff>257175</xdr:colOff>
          <xdr:row>1022</xdr:row>
          <xdr:rowOff>19050</xdr:rowOff>
        </xdr:to>
        <xdr:sp macro="" textlink="">
          <xdr:nvSpPr>
            <xdr:cNvPr id="5074" name="Check Box 2002" hidden="1">
              <a:extLst>
                <a:ext uri="{63B3BB69-23CF-44E3-9099-C40C66FF867C}">
                  <a14:compatExt spid="_x0000_s5074"/>
                </a:ext>
                <a:ext uri="{FF2B5EF4-FFF2-40B4-BE49-F238E27FC236}">
                  <a16:creationId xmlns:a16="http://schemas.microsoft.com/office/drawing/2014/main" id="{00000000-0008-0000-0600-0000D2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1020</xdr:row>
          <xdr:rowOff>180975</xdr:rowOff>
        </xdr:from>
        <xdr:to>
          <xdr:col>25</xdr:col>
          <xdr:colOff>257175</xdr:colOff>
          <xdr:row>1022</xdr:row>
          <xdr:rowOff>19050</xdr:rowOff>
        </xdr:to>
        <xdr:sp macro="" textlink="">
          <xdr:nvSpPr>
            <xdr:cNvPr id="5075" name="Check Box 2003" hidden="1">
              <a:extLst>
                <a:ext uri="{63B3BB69-23CF-44E3-9099-C40C66FF867C}">
                  <a14:compatExt spid="_x0000_s5075"/>
                </a:ext>
                <a:ext uri="{FF2B5EF4-FFF2-40B4-BE49-F238E27FC236}">
                  <a16:creationId xmlns:a16="http://schemas.microsoft.com/office/drawing/2014/main" id="{00000000-0008-0000-0600-0000D3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1005</xdr:row>
          <xdr:rowOff>66675</xdr:rowOff>
        </xdr:from>
        <xdr:to>
          <xdr:col>23</xdr:col>
          <xdr:colOff>257175</xdr:colOff>
          <xdr:row>1006</xdr:row>
          <xdr:rowOff>114300</xdr:rowOff>
        </xdr:to>
        <xdr:sp macro="" textlink="">
          <xdr:nvSpPr>
            <xdr:cNvPr id="5076" name="Check Box 2004" hidden="1">
              <a:extLst>
                <a:ext uri="{63B3BB69-23CF-44E3-9099-C40C66FF867C}">
                  <a14:compatExt spid="_x0000_s5076"/>
                </a:ext>
                <a:ext uri="{FF2B5EF4-FFF2-40B4-BE49-F238E27FC236}">
                  <a16:creationId xmlns:a16="http://schemas.microsoft.com/office/drawing/2014/main" id="{00000000-0008-0000-0600-0000D4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1005</xdr:row>
          <xdr:rowOff>66675</xdr:rowOff>
        </xdr:from>
        <xdr:to>
          <xdr:col>24</xdr:col>
          <xdr:colOff>257175</xdr:colOff>
          <xdr:row>1006</xdr:row>
          <xdr:rowOff>114300</xdr:rowOff>
        </xdr:to>
        <xdr:sp macro="" textlink="">
          <xdr:nvSpPr>
            <xdr:cNvPr id="5077" name="Check Box 2005" hidden="1">
              <a:extLst>
                <a:ext uri="{63B3BB69-23CF-44E3-9099-C40C66FF867C}">
                  <a14:compatExt spid="_x0000_s5077"/>
                </a:ext>
                <a:ext uri="{FF2B5EF4-FFF2-40B4-BE49-F238E27FC236}">
                  <a16:creationId xmlns:a16="http://schemas.microsoft.com/office/drawing/2014/main" id="{00000000-0008-0000-0600-0000D5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1005</xdr:row>
          <xdr:rowOff>66675</xdr:rowOff>
        </xdr:from>
        <xdr:to>
          <xdr:col>25</xdr:col>
          <xdr:colOff>257175</xdr:colOff>
          <xdr:row>1006</xdr:row>
          <xdr:rowOff>114300</xdr:rowOff>
        </xdr:to>
        <xdr:sp macro="" textlink="">
          <xdr:nvSpPr>
            <xdr:cNvPr id="5078" name="Check Box 2006" hidden="1">
              <a:extLst>
                <a:ext uri="{63B3BB69-23CF-44E3-9099-C40C66FF867C}">
                  <a14:compatExt spid="_x0000_s5078"/>
                </a:ext>
                <a:ext uri="{FF2B5EF4-FFF2-40B4-BE49-F238E27FC236}">
                  <a16:creationId xmlns:a16="http://schemas.microsoft.com/office/drawing/2014/main" id="{00000000-0008-0000-0600-0000D6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963</xdr:row>
          <xdr:rowOff>66675</xdr:rowOff>
        </xdr:from>
        <xdr:to>
          <xdr:col>23</xdr:col>
          <xdr:colOff>257175</xdr:colOff>
          <xdr:row>964</xdr:row>
          <xdr:rowOff>114300</xdr:rowOff>
        </xdr:to>
        <xdr:sp macro="" textlink="">
          <xdr:nvSpPr>
            <xdr:cNvPr id="5079" name="Check Box 2007" hidden="1">
              <a:extLst>
                <a:ext uri="{63B3BB69-23CF-44E3-9099-C40C66FF867C}">
                  <a14:compatExt spid="_x0000_s5079"/>
                </a:ext>
                <a:ext uri="{FF2B5EF4-FFF2-40B4-BE49-F238E27FC236}">
                  <a16:creationId xmlns:a16="http://schemas.microsoft.com/office/drawing/2014/main" id="{00000000-0008-0000-0600-0000D7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963</xdr:row>
          <xdr:rowOff>66675</xdr:rowOff>
        </xdr:from>
        <xdr:to>
          <xdr:col>24</xdr:col>
          <xdr:colOff>257175</xdr:colOff>
          <xdr:row>964</xdr:row>
          <xdr:rowOff>114300</xdr:rowOff>
        </xdr:to>
        <xdr:sp macro="" textlink="">
          <xdr:nvSpPr>
            <xdr:cNvPr id="5080" name="Check Box 2008" hidden="1">
              <a:extLst>
                <a:ext uri="{63B3BB69-23CF-44E3-9099-C40C66FF867C}">
                  <a14:compatExt spid="_x0000_s5080"/>
                </a:ext>
                <a:ext uri="{FF2B5EF4-FFF2-40B4-BE49-F238E27FC236}">
                  <a16:creationId xmlns:a16="http://schemas.microsoft.com/office/drawing/2014/main" id="{00000000-0008-0000-0600-0000D8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963</xdr:row>
          <xdr:rowOff>66675</xdr:rowOff>
        </xdr:from>
        <xdr:to>
          <xdr:col>25</xdr:col>
          <xdr:colOff>257175</xdr:colOff>
          <xdr:row>964</xdr:row>
          <xdr:rowOff>114300</xdr:rowOff>
        </xdr:to>
        <xdr:sp macro="" textlink="">
          <xdr:nvSpPr>
            <xdr:cNvPr id="5081" name="Check Box 2009" hidden="1">
              <a:extLst>
                <a:ext uri="{63B3BB69-23CF-44E3-9099-C40C66FF867C}">
                  <a14:compatExt spid="_x0000_s5081"/>
                </a:ext>
                <a:ext uri="{FF2B5EF4-FFF2-40B4-BE49-F238E27FC236}">
                  <a16:creationId xmlns:a16="http://schemas.microsoft.com/office/drawing/2014/main" id="{00000000-0008-0000-0600-0000D9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934</xdr:row>
          <xdr:rowOff>66675</xdr:rowOff>
        </xdr:from>
        <xdr:to>
          <xdr:col>23</xdr:col>
          <xdr:colOff>257175</xdr:colOff>
          <xdr:row>935</xdr:row>
          <xdr:rowOff>114300</xdr:rowOff>
        </xdr:to>
        <xdr:sp macro="" textlink="">
          <xdr:nvSpPr>
            <xdr:cNvPr id="5082" name="Check Box 2010" hidden="1">
              <a:extLst>
                <a:ext uri="{63B3BB69-23CF-44E3-9099-C40C66FF867C}">
                  <a14:compatExt spid="_x0000_s5082"/>
                </a:ext>
                <a:ext uri="{FF2B5EF4-FFF2-40B4-BE49-F238E27FC236}">
                  <a16:creationId xmlns:a16="http://schemas.microsoft.com/office/drawing/2014/main" id="{00000000-0008-0000-0600-0000DA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934</xdr:row>
          <xdr:rowOff>66675</xdr:rowOff>
        </xdr:from>
        <xdr:to>
          <xdr:col>24</xdr:col>
          <xdr:colOff>257175</xdr:colOff>
          <xdr:row>935</xdr:row>
          <xdr:rowOff>114300</xdr:rowOff>
        </xdr:to>
        <xdr:sp macro="" textlink="">
          <xdr:nvSpPr>
            <xdr:cNvPr id="5083" name="Check Box 2011" hidden="1">
              <a:extLst>
                <a:ext uri="{63B3BB69-23CF-44E3-9099-C40C66FF867C}">
                  <a14:compatExt spid="_x0000_s5083"/>
                </a:ext>
                <a:ext uri="{FF2B5EF4-FFF2-40B4-BE49-F238E27FC236}">
                  <a16:creationId xmlns:a16="http://schemas.microsoft.com/office/drawing/2014/main" id="{00000000-0008-0000-0600-0000D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934</xdr:row>
          <xdr:rowOff>66675</xdr:rowOff>
        </xdr:from>
        <xdr:to>
          <xdr:col>25</xdr:col>
          <xdr:colOff>257175</xdr:colOff>
          <xdr:row>935</xdr:row>
          <xdr:rowOff>114300</xdr:rowOff>
        </xdr:to>
        <xdr:sp macro="" textlink="">
          <xdr:nvSpPr>
            <xdr:cNvPr id="5084" name="Check Box 2012" hidden="1">
              <a:extLst>
                <a:ext uri="{63B3BB69-23CF-44E3-9099-C40C66FF867C}">
                  <a14:compatExt spid="_x0000_s5084"/>
                </a:ext>
                <a:ext uri="{FF2B5EF4-FFF2-40B4-BE49-F238E27FC236}">
                  <a16:creationId xmlns:a16="http://schemas.microsoft.com/office/drawing/2014/main" id="{00000000-0008-0000-0600-0000D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907</xdr:row>
          <xdr:rowOff>57150</xdr:rowOff>
        </xdr:from>
        <xdr:to>
          <xdr:col>23</xdr:col>
          <xdr:colOff>257175</xdr:colOff>
          <xdr:row>908</xdr:row>
          <xdr:rowOff>104775</xdr:rowOff>
        </xdr:to>
        <xdr:sp macro="" textlink="">
          <xdr:nvSpPr>
            <xdr:cNvPr id="5085" name="Check Box 2013" hidden="1">
              <a:extLst>
                <a:ext uri="{63B3BB69-23CF-44E3-9099-C40C66FF867C}">
                  <a14:compatExt spid="_x0000_s5085"/>
                </a:ext>
                <a:ext uri="{FF2B5EF4-FFF2-40B4-BE49-F238E27FC236}">
                  <a16:creationId xmlns:a16="http://schemas.microsoft.com/office/drawing/2014/main" id="{00000000-0008-0000-0600-0000D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907</xdr:row>
          <xdr:rowOff>57150</xdr:rowOff>
        </xdr:from>
        <xdr:to>
          <xdr:col>24</xdr:col>
          <xdr:colOff>257175</xdr:colOff>
          <xdr:row>908</xdr:row>
          <xdr:rowOff>104775</xdr:rowOff>
        </xdr:to>
        <xdr:sp macro="" textlink="">
          <xdr:nvSpPr>
            <xdr:cNvPr id="5086" name="Check Box 2014" hidden="1">
              <a:extLst>
                <a:ext uri="{63B3BB69-23CF-44E3-9099-C40C66FF867C}">
                  <a14:compatExt spid="_x0000_s5086"/>
                </a:ext>
                <a:ext uri="{FF2B5EF4-FFF2-40B4-BE49-F238E27FC236}">
                  <a16:creationId xmlns:a16="http://schemas.microsoft.com/office/drawing/2014/main" id="{00000000-0008-0000-0600-0000DE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907</xdr:row>
          <xdr:rowOff>57150</xdr:rowOff>
        </xdr:from>
        <xdr:to>
          <xdr:col>25</xdr:col>
          <xdr:colOff>257175</xdr:colOff>
          <xdr:row>908</xdr:row>
          <xdr:rowOff>104775</xdr:rowOff>
        </xdr:to>
        <xdr:sp macro="" textlink="">
          <xdr:nvSpPr>
            <xdr:cNvPr id="5087" name="Check Box 2015" hidden="1">
              <a:extLst>
                <a:ext uri="{63B3BB69-23CF-44E3-9099-C40C66FF867C}">
                  <a14:compatExt spid="_x0000_s5087"/>
                </a:ext>
                <a:ext uri="{FF2B5EF4-FFF2-40B4-BE49-F238E27FC236}">
                  <a16:creationId xmlns:a16="http://schemas.microsoft.com/office/drawing/2014/main" id="{00000000-0008-0000-0600-0000DF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887</xdr:row>
          <xdr:rowOff>38100</xdr:rowOff>
        </xdr:from>
        <xdr:to>
          <xdr:col>23</xdr:col>
          <xdr:colOff>257175</xdr:colOff>
          <xdr:row>888</xdr:row>
          <xdr:rowOff>85725</xdr:rowOff>
        </xdr:to>
        <xdr:sp macro="" textlink="">
          <xdr:nvSpPr>
            <xdr:cNvPr id="5088" name="Check Box 2016" hidden="1">
              <a:extLst>
                <a:ext uri="{63B3BB69-23CF-44E3-9099-C40C66FF867C}">
                  <a14:compatExt spid="_x0000_s5088"/>
                </a:ext>
                <a:ext uri="{FF2B5EF4-FFF2-40B4-BE49-F238E27FC236}">
                  <a16:creationId xmlns:a16="http://schemas.microsoft.com/office/drawing/2014/main" id="{00000000-0008-0000-0600-0000E0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887</xdr:row>
          <xdr:rowOff>38100</xdr:rowOff>
        </xdr:from>
        <xdr:to>
          <xdr:col>24</xdr:col>
          <xdr:colOff>257175</xdr:colOff>
          <xdr:row>888</xdr:row>
          <xdr:rowOff>85725</xdr:rowOff>
        </xdr:to>
        <xdr:sp macro="" textlink="">
          <xdr:nvSpPr>
            <xdr:cNvPr id="5089" name="Check Box 2017" hidden="1">
              <a:extLst>
                <a:ext uri="{63B3BB69-23CF-44E3-9099-C40C66FF867C}">
                  <a14:compatExt spid="_x0000_s5089"/>
                </a:ext>
                <a:ext uri="{FF2B5EF4-FFF2-40B4-BE49-F238E27FC236}">
                  <a16:creationId xmlns:a16="http://schemas.microsoft.com/office/drawing/2014/main" id="{00000000-0008-0000-0600-0000E1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887</xdr:row>
          <xdr:rowOff>38100</xdr:rowOff>
        </xdr:from>
        <xdr:to>
          <xdr:col>25</xdr:col>
          <xdr:colOff>257175</xdr:colOff>
          <xdr:row>888</xdr:row>
          <xdr:rowOff>85725</xdr:rowOff>
        </xdr:to>
        <xdr:sp macro="" textlink="">
          <xdr:nvSpPr>
            <xdr:cNvPr id="5090" name="Check Box 2018" hidden="1">
              <a:extLst>
                <a:ext uri="{63B3BB69-23CF-44E3-9099-C40C66FF867C}">
                  <a14:compatExt spid="_x0000_s5090"/>
                </a:ext>
                <a:ext uri="{FF2B5EF4-FFF2-40B4-BE49-F238E27FC236}">
                  <a16:creationId xmlns:a16="http://schemas.microsoft.com/office/drawing/2014/main" id="{00000000-0008-0000-0600-0000E2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813</xdr:row>
          <xdr:rowOff>180975</xdr:rowOff>
        </xdr:from>
        <xdr:to>
          <xdr:col>23</xdr:col>
          <xdr:colOff>257175</xdr:colOff>
          <xdr:row>815</xdr:row>
          <xdr:rowOff>0</xdr:rowOff>
        </xdr:to>
        <xdr:sp macro="" textlink="">
          <xdr:nvSpPr>
            <xdr:cNvPr id="5091" name="Check Box 2019" hidden="1">
              <a:extLst>
                <a:ext uri="{63B3BB69-23CF-44E3-9099-C40C66FF867C}">
                  <a14:compatExt spid="_x0000_s5091"/>
                </a:ext>
                <a:ext uri="{FF2B5EF4-FFF2-40B4-BE49-F238E27FC236}">
                  <a16:creationId xmlns:a16="http://schemas.microsoft.com/office/drawing/2014/main" id="{00000000-0008-0000-0600-0000E3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813</xdr:row>
          <xdr:rowOff>180975</xdr:rowOff>
        </xdr:from>
        <xdr:to>
          <xdr:col>24</xdr:col>
          <xdr:colOff>257175</xdr:colOff>
          <xdr:row>815</xdr:row>
          <xdr:rowOff>0</xdr:rowOff>
        </xdr:to>
        <xdr:sp macro="" textlink="">
          <xdr:nvSpPr>
            <xdr:cNvPr id="5092" name="Check Box 2020" hidden="1">
              <a:extLst>
                <a:ext uri="{63B3BB69-23CF-44E3-9099-C40C66FF867C}">
                  <a14:compatExt spid="_x0000_s5092"/>
                </a:ext>
                <a:ext uri="{FF2B5EF4-FFF2-40B4-BE49-F238E27FC236}">
                  <a16:creationId xmlns:a16="http://schemas.microsoft.com/office/drawing/2014/main" id="{00000000-0008-0000-0600-0000E4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813</xdr:row>
          <xdr:rowOff>180975</xdr:rowOff>
        </xdr:from>
        <xdr:to>
          <xdr:col>25</xdr:col>
          <xdr:colOff>257175</xdr:colOff>
          <xdr:row>815</xdr:row>
          <xdr:rowOff>0</xdr:rowOff>
        </xdr:to>
        <xdr:sp macro="" textlink="">
          <xdr:nvSpPr>
            <xdr:cNvPr id="5093" name="Check Box 2021" hidden="1">
              <a:extLst>
                <a:ext uri="{63B3BB69-23CF-44E3-9099-C40C66FF867C}">
                  <a14:compatExt spid="_x0000_s5093"/>
                </a:ext>
                <a:ext uri="{FF2B5EF4-FFF2-40B4-BE49-F238E27FC236}">
                  <a16:creationId xmlns:a16="http://schemas.microsoft.com/office/drawing/2014/main" id="{00000000-0008-0000-0600-0000E5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807</xdr:row>
          <xdr:rowOff>19050</xdr:rowOff>
        </xdr:from>
        <xdr:to>
          <xdr:col>23</xdr:col>
          <xdr:colOff>257175</xdr:colOff>
          <xdr:row>808</xdr:row>
          <xdr:rowOff>47625</xdr:rowOff>
        </xdr:to>
        <xdr:sp macro="" textlink="">
          <xdr:nvSpPr>
            <xdr:cNvPr id="5094" name="Check Box 2022" hidden="1">
              <a:extLst>
                <a:ext uri="{63B3BB69-23CF-44E3-9099-C40C66FF867C}">
                  <a14:compatExt spid="_x0000_s5094"/>
                </a:ext>
                <a:ext uri="{FF2B5EF4-FFF2-40B4-BE49-F238E27FC236}">
                  <a16:creationId xmlns:a16="http://schemas.microsoft.com/office/drawing/2014/main" id="{00000000-0008-0000-0600-0000E6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807</xdr:row>
          <xdr:rowOff>19050</xdr:rowOff>
        </xdr:from>
        <xdr:to>
          <xdr:col>24</xdr:col>
          <xdr:colOff>257175</xdr:colOff>
          <xdr:row>808</xdr:row>
          <xdr:rowOff>47625</xdr:rowOff>
        </xdr:to>
        <xdr:sp macro="" textlink="">
          <xdr:nvSpPr>
            <xdr:cNvPr id="5095" name="Check Box 2023" hidden="1">
              <a:extLst>
                <a:ext uri="{63B3BB69-23CF-44E3-9099-C40C66FF867C}">
                  <a14:compatExt spid="_x0000_s5095"/>
                </a:ext>
                <a:ext uri="{FF2B5EF4-FFF2-40B4-BE49-F238E27FC236}">
                  <a16:creationId xmlns:a16="http://schemas.microsoft.com/office/drawing/2014/main" id="{00000000-0008-0000-0600-0000E7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807</xdr:row>
          <xdr:rowOff>19050</xdr:rowOff>
        </xdr:from>
        <xdr:to>
          <xdr:col>25</xdr:col>
          <xdr:colOff>257175</xdr:colOff>
          <xdr:row>808</xdr:row>
          <xdr:rowOff>47625</xdr:rowOff>
        </xdr:to>
        <xdr:sp macro="" textlink="">
          <xdr:nvSpPr>
            <xdr:cNvPr id="5096" name="Check Box 2024" hidden="1">
              <a:extLst>
                <a:ext uri="{63B3BB69-23CF-44E3-9099-C40C66FF867C}">
                  <a14:compatExt spid="_x0000_s5096"/>
                </a:ext>
                <a:ext uri="{FF2B5EF4-FFF2-40B4-BE49-F238E27FC236}">
                  <a16:creationId xmlns:a16="http://schemas.microsoft.com/office/drawing/2014/main" id="{00000000-0008-0000-0600-0000E8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705</xdr:row>
          <xdr:rowOff>180975</xdr:rowOff>
        </xdr:from>
        <xdr:to>
          <xdr:col>4</xdr:col>
          <xdr:colOff>238125</xdr:colOff>
          <xdr:row>707</xdr:row>
          <xdr:rowOff>0</xdr:rowOff>
        </xdr:to>
        <xdr:sp macro="" textlink="">
          <xdr:nvSpPr>
            <xdr:cNvPr id="5100" name="Check Box 2028" hidden="1">
              <a:extLst>
                <a:ext uri="{63B3BB69-23CF-44E3-9099-C40C66FF867C}">
                  <a14:compatExt spid="_x0000_s5100"/>
                </a:ext>
                <a:ext uri="{FF2B5EF4-FFF2-40B4-BE49-F238E27FC236}">
                  <a16:creationId xmlns:a16="http://schemas.microsoft.com/office/drawing/2014/main" id="{00000000-0008-0000-0600-0000E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707</xdr:row>
          <xdr:rowOff>200025</xdr:rowOff>
        </xdr:from>
        <xdr:to>
          <xdr:col>4</xdr:col>
          <xdr:colOff>238125</xdr:colOff>
          <xdr:row>709</xdr:row>
          <xdr:rowOff>19050</xdr:rowOff>
        </xdr:to>
        <xdr:sp macro="" textlink="">
          <xdr:nvSpPr>
            <xdr:cNvPr id="5101" name="Check Box 2029" hidden="1">
              <a:extLst>
                <a:ext uri="{63B3BB69-23CF-44E3-9099-C40C66FF867C}">
                  <a14:compatExt spid="_x0000_s5101"/>
                </a:ext>
                <a:ext uri="{FF2B5EF4-FFF2-40B4-BE49-F238E27FC236}">
                  <a16:creationId xmlns:a16="http://schemas.microsoft.com/office/drawing/2014/main" id="{00000000-0008-0000-0600-0000E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447</xdr:row>
          <xdr:rowOff>66675</xdr:rowOff>
        </xdr:from>
        <xdr:to>
          <xdr:col>25</xdr:col>
          <xdr:colOff>257175</xdr:colOff>
          <xdr:row>448</xdr:row>
          <xdr:rowOff>85725</xdr:rowOff>
        </xdr:to>
        <xdr:sp macro="" textlink="">
          <xdr:nvSpPr>
            <xdr:cNvPr id="5109" name="Check Box 2037" hidden="1">
              <a:extLst>
                <a:ext uri="{63B3BB69-23CF-44E3-9099-C40C66FF867C}">
                  <a14:compatExt spid="_x0000_s5109"/>
                </a:ext>
                <a:ext uri="{FF2B5EF4-FFF2-40B4-BE49-F238E27FC236}">
                  <a16:creationId xmlns:a16="http://schemas.microsoft.com/office/drawing/2014/main" id="{00000000-0008-0000-0600-0000F5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281</xdr:row>
          <xdr:rowOff>76200</xdr:rowOff>
        </xdr:from>
        <xdr:to>
          <xdr:col>23</xdr:col>
          <xdr:colOff>257175</xdr:colOff>
          <xdr:row>282</xdr:row>
          <xdr:rowOff>95250</xdr:rowOff>
        </xdr:to>
        <xdr:sp macro="" textlink="">
          <xdr:nvSpPr>
            <xdr:cNvPr id="5110" name="Check Box 2038" hidden="1">
              <a:extLst>
                <a:ext uri="{63B3BB69-23CF-44E3-9099-C40C66FF867C}">
                  <a14:compatExt spid="_x0000_s5110"/>
                </a:ext>
                <a:ext uri="{FF2B5EF4-FFF2-40B4-BE49-F238E27FC236}">
                  <a16:creationId xmlns:a16="http://schemas.microsoft.com/office/drawing/2014/main" id="{00000000-0008-0000-0600-0000F6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281</xdr:row>
          <xdr:rowOff>76200</xdr:rowOff>
        </xdr:from>
        <xdr:to>
          <xdr:col>24</xdr:col>
          <xdr:colOff>257175</xdr:colOff>
          <xdr:row>282</xdr:row>
          <xdr:rowOff>95250</xdr:rowOff>
        </xdr:to>
        <xdr:sp macro="" textlink="">
          <xdr:nvSpPr>
            <xdr:cNvPr id="5111" name="Check Box 2039" hidden="1">
              <a:extLst>
                <a:ext uri="{63B3BB69-23CF-44E3-9099-C40C66FF867C}">
                  <a14:compatExt spid="_x0000_s5111"/>
                </a:ext>
                <a:ext uri="{FF2B5EF4-FFF2-40B4-BE49-F238E27FC236}">
                  <a16:creationId xmlns:a16="http://schemas.microsoft.com/office/drawing/2014/main" id="{00000000-0008-0000-0600-0000F7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281</xdr:row>
          <xdr:rowOff>76200</xdr:rowOff>
        </xdr:from>
        <xdr:to>
          <xdr:col>25</xdr:col>
          <xdr:colOff>257175</xdr:colOff>
          <xdr:row>282</xdr:row>
          <xdr:rowOff>95250</xdr:rowOff>
        </xdr:to>
        <xdr:sp macro="" textlink="">
          <xdr:nvSpPr>
            <xdr:cNvPr id="5112" name="Check Box 2040" hidden="1">
              <a:extLst>
                <a:ext uri="{63B3BB69-23CF-44E3-9099-C40C66FF867C}">
                  <a14:compatExt spid="_x0000_s5112"/>
                </a:ext>
                <a:ext uri="{FF2B5EF4-FFF2-40B4-BE49-F238E27FC236}">
                  <a16:creationId xmlns:a16="http://schemas.microsoft.com/office/drawing/2014/main" id="{00000000-0008-0000-0600-0000F8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259</xdr:row>
          <xdr:rowOff>190500</xdr:rowOff>
        </xdr:from>
        <xdr:to>
          <xdr:col>23</xdr:col>
          <xdr:colOff>257175</xdr:colOff>
          <xdr:row>261</xdr:row>
          <xdr:rowOff>9525</xdr:rowOff>
        </xdr:to>
        <xdr:sp macro="" textlink="">
          <xdr:nvSpPr>
            <xdr:cNvPr id="5116" name="Check Box 2044" hidden="1">
              <a:extLst>
                <a:ext uri="{63B3BB69-23CF-44E3-9099-C40C66FF867C}">
                  <a14:compatExt spid="_x0000_s5116"/>
                </a:ext>
                <a:ext uri="{FF2B5EF4-FFF2-40B4-BE49-F238E27FC236}">
                  <a16:creationId xmlns:a16="http://schemas.microsoft.com/office/drawing/2014/main" id="{00000000-0008-0000-0600-0000F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259</xdr:row>
          <xdr:rowOff>190500</xdr:rowOff>
        </xdr:from>
        <xdr:to>
          <xdr:col>24</xdr:col>
          <xdr:colOff>257175</xdr:colOff>
          <xdr:row>261</xdr:row>
          <xdr:rowOff>9525</xdr:rowOff>
        </xdr:to>
        <xdr:sp macro="" textlink="">
          <xdr:nvSpPr>
            <xdr:cNvPr id="5117" name="Check Box 2045" hidden="1">
              <a:extLst>
                <a:ext uri="{63B3BB69-23CF-44E3-9099-C40C66FF867C}">
                  <a14:compatExt spid="_x0000_s5117"/>
                </a:ext>
                <a:ext uri="{FF2B5EF4-FFF2-40B4-BE49-F238E27FC236}">
                  <a16:creationId xmlns:a16="http://schemas.microsoft.com/office/drawing/2014/main" id="{00000000-0008-0000-0600-0000F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259</xdr:row>
          <xdr:rowOff>190500</xdr:rowOff>
        </xdr:from>
        <xdr:to>
          <xdr:col>25</xdr:col>
          <xdr:colOff>257175</xdr:colOff>
          <xdr:row>261</xdr:row>
          <xdr:rowOff>9525</xdr:rowOff>
        </xdr:to>
        <xdr:sp macro="" textlink="">
          <xdr:nvSpPr>
            <xdr:cNvPr id="5118" name="Check Box 2046" hidden="1">
              <a:extLst>
                <a:ext uri="{63B3BB69-23CF-44E3-9099-C40C66FF867C}">
                  <a14:compatExt spid="_x0000_s5118"/>
                </a:ext>
                <a:ext uri="{FF2B5EF4-FFF2-40B4-BE49-F238E27FC236}">
                  <a16:creationId xmlns:a16="http://schemas.microsoft.com/office/drawing/2014/main" id="{00000000-0008-0000-0600-0000FE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768</xdr:row>
          <xdr:rowOff>200025</xdr:rowOff>
        </xdr:from>
        <xdr:to>
          <xdr:col>23</xdr:col>
          <xdr:colOff>257175</xdr:colOff>
          <xdr:row>770</xdr:row>
          <xdr:rowOff>19050</xdr:rowOff>
        </xdr:to>
        <xdr:sp macro="" textlink="">
          <xdr:nvSpPr>
            <xdr:cNvPr id="5119" name="Check Box 2047" hidden="1">
              <a:extLst>
                <a:ext uri="{63B3BB69-23CF-44E3-9099-C40C66FF867C}">
                  <a14:compatExt spid="_x0000_s5119"/>
                </a:ext>
                <a:ext uri="{FF2B5EF4-FFF2-40B4-BE49-F238E27FC236}">
                  <a16:creationId xmlns:a16="http://schemas.microsoft.com/office/drawing/2014/main" id="{00000000-0008-0000-0600-0000FF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768</xdr:row>
          <xdr:rowOff>200025</xdr:rowOff>
        </xdr:from>
        <xdr:to>
          <xdr:col>24</xdr:col>
          <xdr:colOff>257175</xdr:colOff>
          <xdr:row>770</xdr:row>
          <xdr:rowOff>19050</xdr:rowOff>
        </xdr:to>
        <xdr:sp macro="" textlink="">
          <xdr:nvSpPr>
            <xdr:cNvPr id="9216" name="Check Box 2048" hidden="1">
              <a:extLst>
                <a:ext uri="{63B3BB69-23CF-44E3-9099-C40C66FF867C}">
                  <a14:compatExt spid="_x0000_s9216"/>
                </a:ext>
                <a:ext uri="{FF2B5EF4-FFF2-40B4-BE49-F238E27FC236}">
                  <a16:creationId xmlns:a16="http://schemas.microsoft.com/office/drawing/2014/main" id="{00000000-0008-0000-0600-00000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771</xdr:row>
          <xdr:rowOff>200025</xdr:rowOff>
        </xdr:from>
        <xdr:to>
          <xdr:col>23</xdr:col>
          <xdr:colOff>257175</xdr:colOff>
          <xdr:row>773</xdr:row>
          <xdr:rowOff>19050</xdr:rowOff>
        </xdr:to>
        <xdr:sp macro="" textlink="">
          <xdr:nvSpPr>
            <xdr:cNvPr id="9217" name="Check Box 2049" hidden="1">
              <a:extLst>
                <a:ext uri="{63B3BB69-23CF-44E3-9099-C40C66FF867C}">
                  <a14:compatExt spid="_x0000_s9217"/>
                </a:ext>
                <a:ext uri="{FF2B5EF4-FFF2-40B4-BE49-F238E27FC236}">
                  <a16:creationId xmlns:a16="http://schemas.microsoft.com/office/drawing/2014/main" id="{00000000-0008-0000-06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771</xdr:row>
          <xdr:rowOff>200025</xdr:rowOff>
        </xdr:from>
        <xdr:to>
          <xdr:col>24</xdr:col>
          <xdr:colOff>257175</xdr:colOff>
          <xdr:row>773</xdr:row>
          <xdr:rowOff>19050</xdr:rowOff>
        </xdr:to>
        <xdr:sp macro="" textlink="">
          <xdr:nvSpPr>
            <xdr:cNvPr id="9218" name="Check Box 2050" hidden="1">
              <a:extLst>
                <a:ext uri="{63B3BB69-23CF-44E3-9099-C40C66FF867C}">
                  <a14:compatExt spid="_x0000_s9218"/>
                </a:ext>
                <a:ext uri="{FF2B5EF4-FFF2-40B4-BE49-F238E27FC236}">
                  <a16:creationId xmlns:a16="http://schemas.microsoft.com/office/drawing/2014/main" id="{00000000-0008-0000-06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768</xdr:row>
          <xdr:rowOff>200025</xdr:rowOff>
        </xdr:from>
        <xdr:to>
          <xdr:col>25</xdr:col>
          <xdr:colOff>257175</xdr:colOff>
          <xdr:row>770</xdr:row>
          <xdr:rowOff>19050</xdr:rowOff>
        </xdr:to>
        <xdr:sp macro="" textlink="">
          <xdr:nvSpPr>
            <xdr:cNvPr id="9219" name="Check Box 2051" hidden="1">
              <a:extLst>
                <a:ext uri="{63B3BB69-23CF-44E3-9099-C40C66FF867C}">
                  <a14:compatExt spid="_x0000_s9219"/>
                </a:ext>
                <a:ext uri="{FF2B5EF4-FFF2-40B4-BE49-F238E27FC236}">
                  <a16:creationId xmlns:a16="http://schemas.microsoft.com/office/drawing/2014/main" id="{00000000-0008-0000-06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771</xdr:row>
          <xdr:rowOff>200025</xdr:rowOff>
        </xdr:from>
        <xdr:to>
          <xdr:col>25</xdr:col>
          <xdr:colOff>257175</xdr:colOff>
          <xdr:row>773</xdr:row>
          <xdr:rowOff>19050</xdr:rowOff>
        </xdr:to>
        <xdr:sp macro="" textlink="">
          <xdr:nvSpPr>
            <xdr:cNvPr id="9220" name="Check Box 2052" hidden="1">
              <a:extLst>
                <a:ext uri="{63B3BB69-23CF-44E3-9099-C40C66FF867C}">
                  <a14:compatExt spid="_x0000_s9220"/>
                </a:ext>
                <a:ext uri="{FF2B5EF4-FFF2-40B4-BE49-F238E27FC236}">
                  <a16:creationId xmlns:a16="http://schemas.microsoft.com/office/drawing/2014/main" id="{00000000-0008-0000-06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502</xdr:row>
          <xdr:rowOff>76200</xdr:rowOff>
        </xdr:from>
        <xdr:to>
          <xdr:col>23</xdr:col>
          <xdr:colOff>247650</xdr:colOff>
          <xdr:row>503</xdr:row>
          <xdr:rowOff>114300</xdr:rowOff>
        </xdr:to>
        <xdr:sp macro="" textlink="">
          <xdr:nvSpPr>
            <xdr:cNvPr id="9221" name="Check Box 2053" hidden="1">
              <a:extLst>
                <a:ext uri="{63B3BB69-23CF-44E3-9099-C40C66FF867C}">
                  <a14:compatExt spid="_x0000_s9221"/>
                </a:ext>
                <a:ext uri="{FF2B5EF4-FFF2-40B4-BE49-F238E27FC236}">
                  <a16:creationId xmlns:a16="http://schemas.microsoft.com/office/drawing/2014/main" id="{00000000-0008-0000-06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750</xdr:row>
          <xdr:rowOff>76200</xdr:rowOff>
        </xdr:from>
        <xdr:to>
          <xdr:col>23</xdr:col>
          <xdr:colOff>257175</xdr:colOff>
          <xdr:row>751</xdr:row>
          <xdr:rowOff>104775</xdr:rowOff>
        </xdr:to>
        <xdr:sp macro="" textlink="">
          <xdr:nvSpPr>
            <xdr:cNvPr id="9222" name="Check Box 2054" hidden="1">
              <a:extLst>
                <a:ext uri="{63B3BB69-23CF-44E3-9099-C40C66FF867C}">
                  <a14:compatExt spid="_x0000_s9222"/>
                </a:ext>
                <a:ext uri="{FF2B5EF4-FFF2-40B4-BE49-F238E27FC236}">
                  <a16:creationId xmlns:a16="http://schemas.microsoft.com/office/drawing/2014/main" id="{00000000-0008-0000-06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750</xdr:row>
          <xdr:rowOff>76200</xdr:rowOff>
        </xdr:from>
        <xdr:to>
          <xdr:col>24</xdr:col>
          <xdr:colOff>257175</xdr:colOff>
          <xdr:row>751</xdr:row>
          <xdr:rowOff>104775</xdr:rowOff>
        </xdr:to>
        <xdr:sp macro="" textlink="">
          <xdr:nvSpPr>
            <xdr:cNvPr id="9223" name="Check Box 2055" hidden="1">
              <a:extLst>
                <a:ext uri="{63B3BB69-23CF-44E3-9099-C40C66FF867C}">
                  <a14:compatExt spid="_x0000_s9223"/>
                </a:ext>
                <a:ext uri="{FF2B5EF4-FFF2-40B4-BE49-F238E27FC236}">
                  <a16:creationId xmlns:a16="http://schemas.microsoft.com/office/drawing/2014/main" id="{00000000-0008-0000-06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750</xdr:row>
          <xdr:rowOff>76200</xdr:rowOff>
        </xdr:from>
        <xdr:to>
          <xdr:col>25</xdr:col>
          <xdr:colOff>257175</xdr:colOff>
          <xdr:row>751</xdr:row>
          <xdr:rowOff>104775</xdr:rowOff>
        </xdr:to>
        <xdr:sp macro="" textlink="">
          <xdr:nvSpPr>
            <xdr:cNvPr id="9224" name="Check Box 2056" hidden="1">
              <a:extLst>
                <a:ext uri="{63B3BB69-23CF-44E3-9099-C40C66FF867C}">
                  <a14:compatExt spid="_x0000_s9224"/>
                </a:ext>
                <a:ext uri="{FF2B5EF4-FFF2-40B4-BE49-F238E27FC236}">
                  <a16:creationId xmlns:a16="http://schemas.microsoft.com/office/drawing/2014/main" id="{00000000-0008-0000-06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765</xdr:row>
          <xdr:rowOff>180975</xdr:rowOff>
        </xdr:from>
        <xdr:to>
          <xdr:col>23</xdr:col>
          <xdr:colOff>257175</xdr:colOff>
          <xdr:row>766</xdr:row>
          <xdr:rowOff>209550</xdr:rowOff>
        </xdr:to>
        <xdr:sp macro="" textlink="">
          <xdr:nvSpPr>
            <xdr:cNvPr id="9225" name="Check Box 2057" hidden="1">
              <a:extLst>
                <a:ext uri="{63B3BB69-23CF-44E3-9099-C40C66FF867C}">
                  <a14:compatExt spid="_x0000_s9225"/>
                </a:ext>
                <a:ext uri="{FF2B5EF4-FFF2-40B4-BE49-F238E27FC236}">
                  <a16:creationId xmlns:a16="http://schemas.microsoft.com/office/drawing/2014/main" id="{00000000-0008-0000-06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765</xdr:row>
          <xdr:rowOff>180975</xdr:rowOff>
        </xdr:from>
        <xdr:to>
          <xdr:col>24</xdr:col>
          <xdr:colOff>257175</xdr:colOff>
          <xdr:row>766</xdr:row>
          <xdr:rowOff>209550</xdr:rowOff>
        </xdr:to>
        <xdr:sp macro="" textlink="">
          <xdr:nvSpPr>
            <xdr:cNvPr id="9226" name="Check Box 2058" hidden="1">
              <a:extLst>
                <a:ext uri="{63B3BB69-23CF-44E3-9099-C40C66FF867C}">
                  <a14:compatExt spid="_x0000_s9226"/>
                </a:ext>
                <a:ext uri="{FF2B5EF4-FFF2-40B4-BE49-F238E27FC236}">
                  <a16:creationId xmlns:a16="http://schemas.microsoft.com/office/drawing/2014/main" id="{00000000-0008-0000-06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765</xdr:row>
          <xdr:rowOff>180975</xdr:rowOff>
        </xdr:from>
        <xdr:to>
          <xdr:col>25</xdr:col>
          <xdr:colOff>257175</xdr:colOff>
          <xdr:row>766</xdr:row>
          <xdr:rowOff>209550</xdr:rowOff>
        </xdr:to>
        <xdr:sp macro="" textlink="">
          <xdr:nvSpPr>
            <xdr:cNvPr id="9227" name="Check Box 2059" hidden="1">
              <a:extLst>
                <a:ext uri="{63B3BB69-23CF-44E3-9099-C40C66FF867C}">
                  <a14:compatExt spid="_x0000_s9227"/>
                </a:ext>
                <a:ext uri="{FF2B5EF4-FFF2-40B4-BE49-F238E27FC236}">
                  <a16:creationId xmlns:a16="http://schemas.microsoft.com/office/drawing/2014/main" id="{00000000-0008-0000-06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oho.tsm.local\root\F006005\&#20196;&#21644;2&#24180;&#24230;\270&#20107;&#26989;&#32773;&#25351;&#23450;&#12464;&#12523;&#12540;&#12503;\20&#20849;&#26377;&#12501;&#12457;&#12523;&#12480;&#12540;\520&#25351;&#23450;&#12395;&#38306;&#12377;&#12427;&#12371;&#12392;(3&#24180;)\99_&#36039;&#26009;\010_&#20171;&#35703;&#20998;&#37326;&#25991;&#26360;&#36000;&#25285;&#36605;&#28187;&#23554;&#38272;&#22996;&#21729;&#20250;\020_&#21220;&#21209;&#34920;&#12398;&#21442;&#32771;&#27096;&#24335;&#12398;&#25913;&#35330;_09_18&#20462;&#27491;&#29256;\06_&#21220;&#21209;&#19968;&#35239;&#26032;&#27096;&#24335;_&#36890;&#25152;&#20171;&#3570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例】通所介護"/>
      <sheetName val="【記載例】シフト記号表（勤務時間帯）"/>
      <sheetName val="通所介護"/>
      <sheetName val="シフト記号表（勤務時間帯)"/>
      <sheetName val="記入方法"/>
      <sheetName val="プルダウン・リスト"/>
      <sheetName val="06_勤務一覧新様式_通所介護"/>
    </sheetNames>
    <sheetDataSet>
      <sheetData sheetId="0"/>
      <sheetData sheetId="1">
        <row r="5">
          <cell r="C5" t="str">
            <v>休</v>
          </cell>
        </row>
      </sheetData>
      <sheetData sheetId="2"/>
      <sheetData sheetId="3"/>
      <sheetData sheetId="4"/>
      <sheetData sheetId="5">
        <row r="12">
          <cell r="C12" t="str">
            <v>管理者</v>
          </cell>
          <cell r="D12" t="str">
            <v>生活相談員</v>
          </cell>
          <cell r="E12" t="str">
            <v>看護職員</v>
          </cell>
          <cell r="F12" t="str">
            <v>介護職員</v>
          </cell>
          <cell r="G12" t="str">
            <v>機能訓練指導員</v>
          </cell>
          <cell r="H12">
            <v>0</v>
          </cell>
          <cell r="I12">
            <v>0</v>
          </cell>
          <cell r="J12">
            <v>0</v>
          </cell>
          <cell r="K12">
            <v>0</v>
          </cell>
          <cell r="L12">
            <v>0</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671" Type="http://schemas.openxmlformats.org/officeDocument/2006/relationships/ctrlProp" Target="../ctrlProps/ctrlProp668.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366" Type="http://schemas.openxmlformats.org/officeDocument/2006/relationships/ctrlProp" Target="../ctrlProps/ctrlProp363.xml"/><Relationship Id="rId531" Type="http://schemas.openxmlformats.org/officeDocument/2006/relationships/ctrlProp" Target="../ctrlProps/ctrlProp528.xml"/><Relationship Id="rId573" Type="http://schemas.openxmlformats.org/officeDocument/2006/relationships/ctrlProp" Target="../ctrlProps/ctrlProp570.xml"/><Relationship Id="rId629" Type="http://schemas.openxmlformats.org/officeDocument/2006/relationships/ctrlProp" Target="../ctrlProps/ctrlProp626.xml"/><Relationship Id="rId170" Type="http://schemas.openxmlformats.org/officeDocument/2006/relationships/ctrlProp" Target="../ctrlProps/ctrlProp167.xml"/><Relationship Id="rId226" Type="http://schemas.openxmlformats.org/officeDocument/2006/relationships/ctrlProp" Target="../ctrlProps/ctrlProp223.xml"/><Relationship Id="rId433" Type="http://schemas.openxmlformats.org/officeDocument/2006/relationships/ctrlProp" Target="../ctrlProps/ctrlProp430.xml"/><Relationship Id="rId268" Type="http://schemas.openxmlformats.org/officeDocument/2006/relationships/ctrlProp" Target="../ctrlProps/ctrlProp265.xml"/><Relationship Id="rId475" Type="http://schemas.openxmlformats.org/officeDocument/2006/relationships/ctrlProp" Target="../ctrlProps/ctrlProp472.xml"/><Relationship Id="rId640" Type="http://schemas.openxmlformats.org/officeDocument/2006/relationships/ctrlProp" Target="../ctrlProps/ctrlProp637.xml"/><Relationship Id="rId682" Type="http://schemas.openxmlformats.org/officeDocument/2006/relationships/ctrlProp" Target="../ctrlProps/ctrlProp679.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335" Type="http://schemas.openxmlformats.org/officeDocument/2006/relationships/ctrlProp" Target="../ctrlProps/ctrlProp332.xml"/><Relationship Id="rId377" Type="http://schemas.openxmlformats.org/officeDocument/2006/relationships/ctrlProp" Target="../ctrlProps/ctrlProp374.xml"/><Relationship Id="rId500" Type="http://schemas.openxmlformats.org/officeDocument/2006/relationships/ctrlProp" Target="../ctrlProps/ctrlProp497.xml"/><Relationship Id="rId542" Type="http://schemas.openxmlformats.org/officeDocument/2006/relationships/ctrlProp" Target="../ctrlProps/ctrlProp539.xml"/><Relationship Id="rId584" Type="http://schemas.openxmlformats.org/officeDocument/2006/relationships/ctrlProp" Target="../ctrlProps/ctrlProp581.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402" Type="http://schemas.openxmlformats.org/officeDocument/2006/relationships/ctrlProp" Target="../ctrlProps/ctrlProp399.xml"/><Relationship Id="rId279" Type="http://schemas.openxmlformats.org/officeDocument/2006/relationships/ctrlProp" Target="../ctrlProps/ctrlProp276.xml"/><Relationship Id="rId444" Type="http://schemas.openxmlformats.org/officeDocument/2006/relationships/ctrlProp" Target="../ctrlProps/ctrlProp441.xml"/><Relationship Id="rId486" Type="http://schemas.openxmlformats.org/officeDocument/2006/relationships/ctrlProp" Target="../ctrlProps/ctrlProp483.xml"/><Relationship Id="rId651" Type="http://schemas.openxmlformats.org/officeDocument/2006/relationships/ctrlProp" Target="../ctrlProps/ctrlProp648.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46" Type="http://schemas.openxmlformats.org/officeDocument/2006/relationships/ctrlProp" Target="../ctrlProps/ctrlProp343.xml"/><Relationship Id="rId388" Type="http://schemas.openxmlformats.org/officeDocument/2006/relationships/ctrlProp" Target="../ctrlProps/ctrlProp385.xml"/><Relationship Id="rId511" Type="http://schemas.openxmlformats.org/officeDocument/2006/relationships/ctrlProp" Target="../ctrlProps/ctrlProp508.xml"/><Relationship Id="rId553" Type="http://schemas.openxmlformats.org/officeDocument/2006/relationships/ctrlProp" Target="../ctrlProps/ctrlProp550.xml"/><Relationship Id="rId609" Type="http://schemas.openxmlformats.org/officeDocument/2006/relationships/ctrlProp" Target="../ctrlProps/ctrlProp606.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595" Type="http://schemas.openxmlformats.org/officeDocument/2006/relationships/ctrlProp" Target="../ctrlProps/ctrlProp592.xml"/><Relationship Id="rId248" Type="http://schemas.openxmlformats.org/officeDocument/2006/relationships/ctrlProp" Target="../ctrlProps/ctrlProp245.xml"/><Relationship Id="rId455" Type="http://schemas.openxmlformats.org/officeDocument/2006/relationships/ctrlProp" Target="../ctrlProps/ctrlProp452.xml"/><Relationship Id="rId497" Type="http://schemas.openxmlformats.org/officeDocument/2006/relationships/ctrlProp" Target="../ctrlProps/ctrlProp494.xml"/><Relationship Id="rId620" Type="http://schemas.openxmlformats.org/officeDocument/2006/relationships/ctrlProp" Target="../ctrlProps/ctrlProp617.xml"/><Relationship Id="rId662" Type="http://schemas.openxmlformats.org/officeDocument/2006/relationships/ctrlProp" Target="../ctrlProps/ctrlProp659.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357" Type="http://schemas.openxmlformats.org/officeDocument/2006/relationships/ctrlProp" Target="../ctrlProps/ctrlProp354.xml"/><Relationship Id="rId522" Type="http://schemas.openxmlformats.org/officeDocument/2006/relationships/ctrlProp" Target="../ctrlProps/ctrlProp519.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399" Type="http://schemas.openxmlformats.org/officeDocument/2006/relationships/ctrlProp" Target="../ctrlProps/ctrlProp396.xml"/><Relationship Id="rId564" Type="http://schemas.openxmlformats.org/officeDocument/2006/relationships/ctrlProp" Target="../ctrlProps/ctrlProp561.xml"/><Relationship Id="rId259" Type="http://schemas.openxmlformats.org/officeDocument/2006/relationships/ctrlProp" Target="../ctrlProps/ctrlProp256.xml"/><Relationship Id="rId424" Type="http://schemas.openxmlformats.org/officeDocument/2006/relationships/ctrlProp" Target="../ctrlProps/ctrlProp421.xml"/><Relationship Id="rId466" Type="http://schemas.openxmlformats.org/officeDocument/2006/relationships/ctrlProp" Target="../ctrlProps/ctrlProp463.xml"/><Relationship Id="rId631" Type="http://schemas.openxmlformats.org/officeDocument/2006/relationships/ctrlProp" Target="../ctrlProps/ctrlProp628.xml"/><Relationship Id="rId673" Type="http://schemas.openxmlformats.org/officeDocument/2006/relationships/ctrlProp" Target="../ctrlProps/ctrlProp670.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326" Type="http://schemas.openxmlformats.org/officeDocument/2006/relationships/ctrlProp" Target="../ctrlProps/ctrlProp323.xml"/><Relationship Id="rId533" Type="http://schemas.openxmlformats.org/officeDocument/2006/relationships/ctrlProp" Target="../ctrlProps/ctrlProp530.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575" Type="http://schemas.openxmlformats.org/officeDocument/2006/relationships/ctrlProp" Target="../ctrlProps/ctrlProp572.xml"/><Relationship Id="rId172" Type="http://schemas.openxmlformats.org/officeDocument/2006/relationships/ctrlProp" Target="../ctrlProps/ctrlProp169.xml"/><Relationship Id="rId228" Type="http://schemas.openxmlformats.org/officeDocument/2006/relationships/ctrlProp" Target="../ctrlProps/ctrlProp225.xml"/><Relationship Id="rId435" Type="http://schemas.openxmlformats.org/officeDocument/2006/relationships/ctrlProp" Target="../ctrlProps/ctrlProp432.xml"/><Relationship Id="rId477" Type="http://schemas.openxmlformats.org/officeDocument/2006/relationships/ctrlProp" Target="../ctrlProps/ctrlProp474.xml"/><Relationship Id="rId600" Type="http://schemas.openxmlformats.org/officeDocument/2006/relationships/ctrlProp" Target="../ctrlProps/ctrlProp597.xml"/><Relationship Id="rId642" Type="http://schemas.openxmlformats.org/officeDocument/2006/relationships/ctrlProp" Target="../ctrlProps/ctrlProp639.xml"/><Relationship Id="rId684" Type="http://schemas.openxmlformats.org/officeDocument/2006/relationships/ctrlProp" Target="../ctrlProps/ctrlProp681.xml"/><Relationship Id="rId281" Type="http://schemas.openxmlformats.org/officeDocument/2006/relationships/ctrlProp" Target="../ctrlProps/ctrlProp278.xml"/><Relationship Id="rId337" Type="http://schemas.openxmlformats.org/officeDocument/2006/relationships/ctrlProp" Target="../ctrlProps/ctrlProp334.xml"/><Relationship Id="rId502" Type="http://schemas.openxmlformats.org/officeDocument/2006/relationships/ctrlProp" Target="../ctrlProps/ctrlProp499.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544" Type="http://schemas.openxmlformats.org/officeDocument/2006/relationships/ctrlProp" Target="../ctrlProps/ctrlProp541.xml"/><Relationship Id="rId586" Type="http://schemas.openxmlformats.org/officeDocument/2006/relationships/ctrlProp" Target="../ctrlProps/ctrlProp583.xml"/><Relationship Id="rId7" Type="http://schemas.openxmlformats.org/officeDocument/2006/relationships/ctrlProp" Target="../ctrlProps/ctrlProp4.xml"/><Relationship Id="rId183" Type="http://schemas.openxmlformats.org/officeDocument/2006/relationships/ctrlProp" Target="../ctrlProps/ctrlProp180.xml"/><Relationship Id="rId239" Type="http://schemas.openxmlformats.org/officeDocument/2006/relationships/ctrlProp" Target="../ctrlProps/ctrlProp236.xml"/><Relationship Id="rId390" Type="http://schemas.openxmlformats.org/officeDocument/2006/relationships/ctrlProp" Target="../ctrlProps/ctrlProp387.xml"/><Relationship Id="rId404" Type="http://schemas.openxmlformats.org/officeDocument/2006/relationships/ctrlProp" Target="../ctrlProps/ctrlProp401.xml"/><Relationship Id="rId446" Type="http://schemas.openxmlformats.org/officeDocument/2006/relationships/ctrlProp" Target="../ctrlProps/ctrlProp443.xml"/><Relationship Id="rId611" Type="http://schemas.openxmlformats.org/officeDocument/2006/relationships/ctrlProp" Target="../ctrlProps/ctrlProp608.xml"/><Relationship Id="rId653" Type="http://schemas.openxmlformats.org/officeDocument/2006/relationships/ctrlProp" Target="../ctrlProps/ctrlProp650.xml"/><Relationship Id="rId250" Type="http://schemas.openxmlformats.org/officeDocument/2006/relationships/ctrlProp" Target="../ctrlProps/ctrlProp247.xml"/><Relationship Id="rId292" Type="http://schemas.openxmlformats.org/officeDocument/2006/relationships/ctrlProp" Target="../ctrlProps/ctrlProp289.xml"/><Relationship Id="rId306" Type="http://schemas.openxmlformats.org/officeDocument/2006/relationships/ctrlProp" Target="../ctrlProps/ctrlProp303.xml"/><Relationship Id="rId488" Type="http://schemas.openxmlformats.org/officeDocument/2006/relationships/ctrlProp" Target="../ctrlProps/ctrlProp485.xml"/><Relationship Id="rId45" Type="http://schemas.openxmlformats.org/officeDocument/2006/relationships/ctrlProp" Target="../ctrlProps/ctrlProp42.xml"/><Relationship Id="rId87" Type="http://schemas.openxmlformats.org/officeDocument/2006/relationships/ctrlProp" Target="../ctrlProps/ctrlProp84.xml"/><Relationship Id="rId110" Type="http://schemas.openxmlformats.org/officeDocument/2006/relationships/ctrlProp" Target="../ctrlProps/ctrlProp107.xml"/><Relationship Id="rId348" Type="http://schemas.openxmlformats.org/officeDocument/2006/relationships/ctrlProp" Target="../ctrlProps/ctrlProp345.xml"/><Relationship Id="rId513" Type="http://schemas.openxmlformats.org/officeDocument/2006/relationships/ctrlProp" Target="../ctrlProps/ctrlProp510.xml"/><Relationship Id="rId555" Type="http://schemas.openxmlformats.org/officeDocument/2006/relationships/ctrlProp" Target="../ctrlProps/ctrlProp552.xml"/><Relationship Id="rId597" Type="http://schemas.openxmlformats.org/officeDocument/2006/relationships/ctrlProp" Target="../ctrlProps/ctrlProp594.xml"/><Relationship Id="rId152" Type="http://schemas.openxmlformats.org/officeDocument/2006/relationships/ctrlProp" Target="../ctrlProps/ctrlProp149.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457" Type="http://schemas.openxmlformats.org/officeDocument/2006/relationships/ctrlProp" Target="../ctrlProps/ctrlProp454.xml"/><Relationship Id="rId622" Type="http://schemas.openxmlformats.org/officeDocument/2006/relationships/ctrlProp" Target="../ctrlProps/ctrlProp619.xml"/><Relationship Id="rId261" Type="http://schemas.openxmlformats.org/officeDocument/2006/relationships/ctrlProp" Target="../ctrlProps/ctrlProp258.xml"/><Relationship Id="rId499" Type="http://schemas.openxmlformats.org/officeDocument/2006/relationships/ctrlProp" Target="../ctrlProps/ctrlProp496.xml"/><Relationship Id="rId664" Type="http://schemas.openxmlformats.org/officeDocument/2006/relationships/ctrlProp" Target="../ctrlProps/ctrlProp661.xml"/><Relationship Id="rId14" Type="http://schemas.openxmlformats.org/officeDocument/2006/relationships/ctrlProp" Target="../ctrlProps/ctrlProp11.xml"/><Relationship Id="rId56" Type="http://schemas.openxmlformats.org/officeDocument/2006/relationships/ctrlProp" Target="../ctrlProps/ctrlProp53.xml"/><Relationship Id="rId317" Type="http://schemas.openxmlformats.org/officeDocument/2006/relationships/ctrlProp" Target="../ctrlProps/ctrlProp314.xml"/><Relationship Id="rId359" Type="http://schemas.openxmlformats.org/officeDocument/2006/relationships/ctrlProp" Target="../ctrlProps/ctrlProp356.xml"/><Relationship Id="rId524" Type="http://schemas.openxmlformats.org/officeDocument/2006/relationships/ctrlProp" Target="../ctrlProps/ctrlProp521.xml"/><Relationship Id="rId566" Type="http://schemas.openxmlformats.org/officeDocument/2006/relationships/ctrlProp" Target="../ctrlProps/ctrlProp563.xml"/><Relationship Id="rId98" Type="http://schemas.openxmlformats.org/officeDocument/2006/relationships/ctrlProp" Target="../ctrlProps/ctrlProp95.xml"/><Relationship Id="rId121" Type="http://schemas.openxmlformats.org/officeDocument/2006/relationships/ctrlProp" Target="../ctrlProps/ctrlProp118.xml"/><Relationship Id="rId163" Type="http://schemas.openxmlformats.org/officeDocument/2006/relationships/ctrlProp" Target="../ctrlProps/ctrlProp160.xml"/><Relationship Id="rId219" Type="http://schemas.openxmlformats.org/officeDocument/2006/relationships/ctrlProp" Target="../ctrlProps/ctrlProp216.xml"/><Relationship Id="rId370" Type="http://schemas.openxmlformats.org/officeDocument/2006/relationships/ctrlProp" Target="../ctrlProps/ctrlProp367.xml"/><Relationship Id="rId426" Type="http://schemas.openxmlformats.org/officeDocument/2006/relationships/ctrlProp" Target="../ctrlProps/ctrlProp423.xml"/><Relationship Id="rId633" Type="http://schemas.openxmlformats.org/officeDocument/2006/relationships/ctrlProp" Target="../ctrlProps/ctrlProp630.xml"/><Relationship Id="rId230" Type="http://schemas.openxmlformats.org/officeDocument/2006/relationships/ctrlProp" Target="../ctrlProps/ctrlProp227.xml"/><Relationship Id="rId468" Type="http://schemas.openxmlformats.org/officeDocument/2006/relationships/ctrlProp" Target="../ctrlProps/ctrlProp465.xml"/><Relationship Id="rId675" Type="http://schemas.openxmlformats.org/officeDocument/2006/relationships/ctrlProp" Target="../ctrlProps/ctrlProp672.xml"/><Relationship Id="rId25" Type="http://schemas.openxmlformats.org/officeDocument/2006/relationships/ctrlProp" Target="../ctrlProps/ctrlProp22.xml"/><Relationship Id="rId67" Type="http://schemas.openxmlformats.org/officeDocument/2006/relationships/ctrlProp" Target="../ctrlProps/ctrlProp64.xml"/><Relationship Id="rId272" Type="http://schemas.openxmlformats.org/officeDocument/2006/relationships/ctrlProp" Target="../ctrlProps/ctrlProp269.xml"/><Relationship Id="rId328" Type="http://schemas.openxmlformats.org/officeDocument/2006/relationships/ctrlProp" Target="../ctrlProps/ctrlProp325.xml"/><Relationship Id="rId535" Type="http://schemas.openxmlformats.org/officeDocument/2006/relationships/ctrlProp" Target="../ctrlProps/ctrlProp532.xml"/><Relationship Id="rId577" Type="http://schemas.openxmlformats.org/officeDocument/2006/relationships/ctrlProp" Target="../ctrlProps/ctrlProp574.xml"/><Relationship Id="rId132" Type="http://schemas.openxmlformats.org/officeDocument/2006/relationships/ctrlProp" Target="../ctrlProps/ctrlProp129.xml"/><Relationship Id="rId174" Type="http://schemas.openxmlformats.org/officeDocument/2006/relationships/ctrlProp" Target="../ctrlProps/ctrlProp171.xml"/><Relationship Id="rId381" Type="http://schemas.openxmlformats.org/officeDocument/2006/relationships/ctrlProp" Target="../ctrlProps/ctrlProp378.xml"/><Relationship Id="rId602" Type="http://schemas.openxmlformats.org/officeDocument/2006/relationships/ctrlProp" Target="../ctrlProps/ctrlProp599.xml"/><Relationship Id="rId241" Type="http://schemas.openxmlformats.org/officeDocument/2006/relationships/ctrlProp" Target="../ctrlProps/ctrlProp238.xml"/><Relationship Id="rId437" Type="http://schemas.openxmlformats.org/officeDocument/2006/relationships/ctrlProp" Target="../ctrlProps/ctrlProp434.xml"/><Relationship Id="rId479" Type="http://schemas.openxmlformats.org/officeDocument/2006/relationships/ctrlProp" Target="../ctrlProps/ctrlProp476.xml"/><Relationship Id="rId644" Type="http://schemas.openxmlformats.org/officeDocument/2006/relationships/ctrlProp" Target="../ctrlProps/ctrlProp641.xml"/><Relationship Id="rId686" Type="http://schemas.openxmlformats.org/officeDocument/2006/relationships/ctrlProp" Target="../ctrlProps/ctrlProp683.xml"/><Relationship Id="rId36" Type="http://schemas.openxmlformats.org/officeDocument/2006/relationships/ctrlProp" Target="../ctrlProps/ctrlProp33.xml"/><Relationship Id="rId283" Type="http://schemas.openxmlformats.org/officeDocument/2006/relationships/ctrlProp" Target="../ctrlProps/ctrlProp280.xml"/><Relationship Id="rId339" Type="http://schemas.openxmlformats.org/officeDocument/2006/relationships/ctrlProp" Target="../ctrlProps/ctrlProp336.xml"/><Relationship Id="rId490" Type="http://schemas.openxmlformats.org/officeDocument/2006/relationships/ctrlProp" Target="../ctrlProps/ctrlProp487.xml"/><Relationship Id="rId504" Type="http://schemas.openxmlformats.org/officeDocument/2006/relationships/ctrlProp" Target="../ctrlProps/ctrlProp501.xml"/><Relationship Id="rId546" Type="http://schemas.openxmlformats.org/officeDocument/2006/relationships/ctrlProp" Target="../ctrlProps/ctrlProp543.xml"/><Relationship Id="rId78" Type="http://schemas.openxmlformats.org/officeDocument/2006/relationships/ctrlProp" Target="../ctrlProps/ctrlProp75.xml"/><Relationship Id="rId101" Type="http://schemas.openxmlformats.org/officeDocument/2006/relationships/ctrlProp" Target="../ctrlProps/ctrlProp98.xml"/><Relationship Id="rId143" Type="http://schemas.openxmlformats.org/officeDocument/2006/relationships/ctrlProp" Target="../ctrlProps/ctrlProp140.xml"/><Relationship Id="rId185" Type="http://schemas.openxmlformats.org/officeDocument/2006/relationships/ctrlProp" Target="../ctrlProps/ctrlProp182.xml"/><Relationship Id="rId350" Type="http://schemas.openxmlformats.org/officeDocument/2006/relationships/ctrlProp" Target="../ctrlProps/ctrlProp347.xml"/><Relationship Id="rId406" Type="http://schemas.openxmlformats.org/officeDocument/2006/relationships/ctrlProp" Target="../ctrlProps/ctrlProp403.xml"/><Relationship Id="rId588" Type="http://schemas.openxmlformats.org/officeDocument/2006/relationships/ctrlProp" Target="../ctrlProps/ctrlProp585.xml"/><Relationship Id="rId9" Type="http://schemas.openxmlformats.org/officeDocument/2006/relationships/ctrlProp" Target="../ctrlProps/ctrlProp6.xml"/><Relationship Id="rId210" Type="http://schemas.openxmlformats.org/officeDocument/2006/relationships/ctrlProp" Target="../ctrlProps/ctrlProp207.xml"/><Relationship Id="rId392" Type="http://schemas.openxmlformats.org/officeDocument/2006/relationships/ctrlProp" Target="../ctrlProps/ctrlProp389.xml"/><Relationship Id="rId448" Type="http://schemas.openxmlformats.org/officeDocument/2006/relationships/ctrlProp" Target="../ctrlProps/ctrlProp445.xml"/><Relationship Id="rId613" Type="http://schemas.openxmlformats.org/officeDocument/2006/relationships/ctrlProp" Target="../ctrlProps/ctrlProp610.xml"/><Relationship Id="rId655" Type="http://schemas.openxmlformats.org/officeDocument/2006/relationships/ctrlProp" Target="../ctrlProps/ctrlProp652.xml"/><Relationship Id="rId252" Type="http://schemas.openxmlformats.org/officeDocument/2006/relationships/ctrlProp" Target="../ctrlProps/ctrlProp249.xml"/><Relationship Id="rId294" Type="http://schemas.openxmlformats.org/officeDocument/2006/relationships/ctrlProp" Target="../ctrlProps/ctrlProp291.xml"/><Relationship Id="rId308" Type="http://schemas.openxmlformats.org/officeDocument/2006/relationships/ctrlProp" Target="../ctrlProps/ctrlProp305.xml"/><Relationship Id="rId515" Type="http://schemas.openxmlformats.org/officeDocument/2006/relationships/ctrlProp" Target="../ctrlProps/ctrlProp512.xml"/><Relationship Id="rId47" Type="http://schemas.openxmlformats.org/officeDocument/2006/relationships/ctrlProp" Target="../ctrlProps/ctrlProp44.xml"/><Relationship Id="rId89" Type="http://schemas.openxmlformats.org/officeDocument/2006/relationships/ctrlProp" Target="../ctrlProps/ctrlProp86.xml"/><Relationship Id="rId112" Type="http://schemas.openxmlformats.org/officeDocument/2006/relationships/ctrlProp" Target="../ctrlProps/ctrlProp109.xml"/><Relationship Id="rId154" Type="http://schemas.openxmlformats.org/officeDocument/2006/relationships/ctrlProp" Target="../ctrlProps/ctrlProp151.xml"/><Relationship Id="rId361" Type="http://schemas.openxmlformats.org/officeDocument/2006/relationships/ctrlProp" Target="../ctrlProps/ctrlProp358.xml"/><Relationship Id="rId557" Type="http://schemas.openxmlformats.org/officeDocument/2006/relationships/ctrlProp" Target="../ctrlProps/ctrlProp554.xml"/><Relationship Id="rId599" Type="http://schemas.openxmlformats.org/officeDocument/2006/relationships/ctrlProp" Target="../ctrlProps/ctrlProp596.xml"/><Relationship Id="rId196" Type="http://schemas.openxmlformats.org/officeDocument/2006/relationships/ctrlProp" Target="../ctrlProps/ctrlProp193.xml"/><Relationship Id="rId417" Type="http://schemas.openxmlformats.org/officeDocument/2006/relationships/ctrlProp" Target="../ctrlProps/ctrlProp414.xml"/><Relationship Id="rId459" Type="http://schemas.openxmlformats.org/officeDocument/2006/relationships/ctrlProp" Target="../ctrlProps/ctrlProp456.xml"/><Relationship Id="rId624" Type="http://schemas.openxmlformats.org/officeDocument/2006/relationships/ctrlProp" Target="../ctrlProps/ctrlProp621.xml"/><Relationship Id="rId666" Type="http://schemas.openxmlformats.org/officeDocument/2006/relationships/ctrlProp" Target="../ctrlProps/ctrlProp663.xml"/><Relationship Id="rId16" Type="http://schemas.openxmlformats.org/officeDocument/2006/relationships/ctrlProp" Target="../ctrlProps/ctrlProp13.xml"/><Relationship Id="rId221" Type="http://schemas.openxmlformats.org/officeDocument/2006/relationships/ctrlProp" Target="../ctrlProps/ctrlProp218.xml"/><Relationship Id="rId263" Type="http://schemas.openxmlformats.org/officeDocument/2006/relationships/ctrlProp" Target="../ctrlProps/ctrlProp260.xml"/><Relationship Id="rId319" Type="http://schemas.openxmlformats.org/officeDocument/2006/relationships/ctrlProp" Target="../ctrlProps/ctrlProp316.xml"/><Relationship Id="rId470" Type="http://schemas.openxmlformats.org/officeDocument/2006/relationships/ctrlProp" Target="../ctrlProps/ctrlProp467.xml"/><Relationship Id="rId526" Type="http://schemas.openxmlformats.org/officeDocument/2006/relationships/ctrlProp" Target="../ctrlProps/ctrlProp523.xml"/><Relationship Id="rId58" Type="http://schemas.openxmlformats.org/officeDocument/2006/relationships/ctrlProp" Target="../ctrlProps/ctrlProp55.xml"/><Relationship Id="rId123" Type="http://schemas.openxmlformats.org/officeDocument/2006/relationships/ctrlProp" Target="../ctrlProps/ctrlProp120.xml"/><Relationship Id="rId330" Type="http://schemas.openxmlformats.org/officeDocument/2006/relationships/ctrlProp" Target="../ctrlProps/ctrlProp327.xml"/><Relationship Id="rId568" Type="http://schemas.openxmlformats.org/officeDocument/2006/relationships/ctrlProp" Target="../ctrlProps/ctrlProp565.xml"/><Relationship Id="rId165" Type="http://schemas.openxmlformats.org/officeDocument/2006/relationships/ctrlProp" Target="../ctrlProps/ctrlProp162.xml"/><Relationship Id="rId372" Type="http://schemas.openxmlformats.org/officeDocument/2006/relationships/ctrlProp" Target="../ctrlProps/ctrlProp369.xml"/><Relationship Id="rId428" Type="http://schemas.openxmlformats.org/officeDocument/2006/relationships/ctrlProp" Target="../ctrlProps/ctrlProp425.xml"/><Relationship Id="rId635" Type="http://schemas.openxmlformats.org/officeDocument/2006/relationships/ctrlProp" Target="../ctrlProps/ctrlProp632.xml"/><Relationship Id="rId677" Type="http://schemas.openxmlformats.org/officeDocument/2006/relationships/ctrlProp" Target="../ctrlProps/ctrlProp674.xml"/><Relationship Id="rId232" Type="http://schemas.openxmlformats.org/officeDocument/2006/relationships/ctrlProp" Target="../ctrlProps/ctrlProp229.xml"/><Relationship Id="rId274" Type="http://schemas.openxmlformats.org/officeDocument/2006/relationships/ctrlProp" Target="../ctrlProps/ctrlProp271.xml"/><Relationship Id="rId481" Type="http://schemas.openxmlformats.org/officeDocument/2006/relationships/ctrlProp" Target="../ctrlProps/ctrlProp478.xml"/><Relationship Id="rId27" Type="http://schemas.openxmlformats.org/officeDocument/2006/relationships/ctrlProp" Target="../ctrlProps/ctrlProp24.xml"/><Relationship Id="rId69" Type="http://schemas.openxmlformats.org/officeDocument/2006/relationships/ctrlProp" Target="../ctrlProps/ctrlProp66.xml"/><Relationship Id="rId134" Type="http://schemas.openxmlformats.org/officeDocument/2006/relationships/ctrlProp" Target="../ctrlProps/ctrlProp131.xml"/><Relationship Id="rId537" Type="http://schemas.openxmlformats.org/officeDocument/2006/relationships/ctrlProp" Target="../ctrlProps/ctrlProp534.xml"/><Relationship Id="rId579" Type="http://schemas.openxmlformats.org/officeDocument/2006/relationships/ctrlProp" Target="../ctrlProps/ctrlProp576.xml"/><Relationship Id="rId80" Type="http://schemas.openxmlformats.org/officeDocument/2006/relationships/ctrlProp" Target="../ctrlProps/ctrlProp77.xml"/><Relationship Id="rId176" Type="http://schemas.openxmlformats.org/officeDocument/2006/relationships/ctrlProp" Target="../ctrlProps/ctrlProp173.xml"/><Relationship Id="rId341" Type="http://schemas.openxmlformats.org/officeDocument/2006/relationships/ctrlProp" Target="../ctrlProps/ctrlProp338.xml"/><Relationship Id="rId383" Type="http://schemas.openxmlformats.org/officeDocument/2006/relationships/ctrlProp" Target="../ctrlProps/ctrlProp380.xml"/><Relationship Id="rId439" Type="http://schemas.openxmlformats.org/officeDocument/2006/relationships/ctrlProp" Target="../ctrlProps/ctrlProp436.xml"/><Relationship Id="rId590" Type="http://schemas.openxmlformats.org/officeDocument/2006/relationships/ctrlProp" Target="../ctrlProps/ctrlProp587.xml"/><Relationship Id="rId604" Type="http://schemas.openxmlformats.org/officeDocument/2006/relationships/ctrlProp" Target="../ctrlProps/ctrlProp601.xml"/><Relationship Id="rId646" Type="http://schemas.openxmlformats.org/officeDocument/2006/relationships/ctrlProp" Target="../ctrlProps/ctrlProp643.xml"/><Relationship Id="rId201" Type="http://schemas.openxmlformats.org/officeDocument/2006/relationships/ctrlProp" Target="../ctrlProps/ctrlProp198.xml"/><Relationship Id="rId243" Type="http://schemas.openxmlformats.org/officeDocument/2006/relationships/ctrlProp" Target="../ctrlProps/ctrlProp240.xml"/><Relationship Id="rId285" Type="http://schemas.openxmlformats.org/officeDocument/2006/relationships/ctrlProp" Target="../ctrlProps/ctrlProp282.xml"/><Relationship Id="rId450" Type="http://schemas.openxmlformats.org/officeDocument/2006/relationships/ctrlProp" Target="../ctrlProps/ctrlProp447.xml"/><Relationship Id="rId506" Type="http://schemas.openxmlformats.org/officeDocument/2006/relationships/ctrlProp" Target="../ctrlProps/ctrlProp503.xml"/><Relationship Id="rId38" Type="http://schemas.openxmlformats.org/officeDocument/2006/relationships/ctrlProp" Target="../ctrlProps/ctrlProp35.xml"/><Relationship Id="rId103" Type="http://schemas.openxmlformats.org/officeDocument/2006/relationships/ctrlProp" Target="../ctrlProps/ctrlProp100.xml"/><Relationship Id="rId310" Type="http://schemas.openxmlformats.org/officeDocument/2006/relationships/ctrlProp" Target="../ctrlProps/ctrlProp307.xml"/><Relationship Id="rId492" Type="http://schemas.openxmlformats.org/officeDocument/2006/relationships/ctrlProp" Target="../ctrlProps/ctrlProp489.xml"/><Relationship Id="rId548" Type="http://schemas.openxmlformats.org/officeDocument/2006/relationships/ctrlProp" Target="../ctrlProps/ctrlProp545.xml"/><Relationship Id="rId91" Type="http://schemas.openxmlformats.org/officeDocument/2006/relationships/ctrlProp" Target="../ctrlProps/ctrlProp88.xml"/><Relationship Id="rId145" Type="http://schemas.openxmlformats.org/officeDocument/2006/relationships/ctrlProp" Target="../ctrlProps/ctrlProp142.xml"/><Relationship Id="rId187" Type="http://schemas.openxmlformats.org/officeDocument/2006/relationships/ctrlProp" Target="../ctrlProps/ctrlProp184.xml"/><Relationship Id="rId352" Type="http://schemas.openxmlformats.org/officeDocument/2006/relationships/ctrlProp" Target="../ctrlProps/ctrlProp349.xml"/><Relationship Id="rId394" Type="http://schemas.openxmlformats.org/officeDocument/2006/relationships/ctrlProp" Target="../ctrlProps/ctrlProp391.xml"/><Relationship Id="rId408" Type="http://schemas.openxmlformats.org/officeDocument/2006/relationships/ctrlProp" Target="../ctrlProps/ctrlProp405.xml"/><Relationship Id="rId615" Type="http://schemas.openxmlformats.org/officeDocument/2006/relationships/ctrlProp" Target="../ctrlProps/ctrlProp612.xml"/><Relationship Id="rId212" Type="http://schemas.openxmlformats.org/officeDocument/2006/relationships/ctrlProp" Target="../ctrlProps/ctrlProp209.xml"/><Relationship Id="rId254" Type="http://schemas.openxmlformats.org/officeDocument/2006/relationships/ctrlProp" Target="../ctrlProps/ctrlProp251.xml"/><Relationship Id="rId657" Type="http://schemas.openxmlformats.org/officeDocument/2006/relationships/ctrlProp" Target="../ctrlProps/ctrlProp654.xml"/><Relationship Id="rId49" Type="http://schemas.openxmlformats.org/officeDocument/2006/relationships/ctrlProp" Target="../ctrlProps/ctrlProp46.xml"/><Relationship Id="rId114" Type="http://schemas.openxmlformats.org/officeDocument/2006/relationships/ctrlProp" Target="../ctrlProps/ctrlProp111.xml"/><Relationship Id="rId296" Type="http://schemas.openxmlformats.org/officeDocument/2006/relationships/ctrlProp" Target="../ctrlProps/ctrlProp293.xml"/><Relationship Id="rId461" Type="http://schemas.openxmlformats.org/officeDocument/2006/relationships/ctrlProp" Target="../ctrlProps/ctrlProp458.xml"/><Relationship Id="rId517" Type="http://schemas.openxmlformats.org/officeDocument/2006/relationships/ctrlProp" Target="../ctrlProps/ctrlProp514.xml"/><Relationship Id="rId559" Type="http://schemas.openxmlformats.org/officeDocument/2006/relationships/ctrlProp" Target="../ctrlProps/ctrlProp556.xml"/><Relationship Id="rId60" Type="http://schemas.openxmlformats.org/officeDocument/2006/relationships/ctrlProp" Target="../ctrlProps/ctrlProp57.xml"/><Relationship Id="rId156" Type="http://schemas.openxmlformats.org/officeDocument/2006/relationships/ctrlProp" Target="../ctrlProps/ctrlProp153.xml"/><Relationship Id="rId198" Type="http://schemas.openxmlformats.org/officeDocument/2006/relationships/ctrlProp" Target="../ctrlProps/ctrlProp195.xml"/><Relationship Id="rId321" Type="http://schemas.openxmlformats.org/officeDocument/2006/relationships/ctrlProp" Target="../ctrlProps/ctrlProp318.xml"/><Relationship Id="rId363" Type="http://schemas.openxmlformats.org/officeDocument/2006/relationships/ctrlProp" Target="../ctrlProps/ctrlProp360.xml"/><Relationship Id="rId419" Type="http://schemas.openxmlformats.org/officeDocument/2006/relationships/ctrlProp" Target="../ctrlProps/ctrlProp416.xml"/><Relationship Id="rId570" Type="http://schemas.openxmlformats.org/officeDocument/2006/relationships/ctrlProp" Target="../ctrlProps/ctrlProp567.xml"/><Relationship Id="rId626" Type="http://schemas.openxmlformats.org/officeDocument/2006/relationships/ctrlProp" Target="../ctrlProps/ctrlProp623.xml"/><Relationship Id="rId223" Type="http://schemas.openxmlformats.org/officeDocument/2006/relationships/ctrlProp" Target="../ctrlProps/ctrlProp220.xml"/><Relationship Id="rId430" Type="http://schemas.openxmlformats.org/officeDocument/2006/relationships/ctrlProp" Target="../ctrlProps/ctrlProp427.xml"/><Relationship Id="rId668" Type="http://schemas.openxmlformats.org/officeDocument/2006/relationships/ctrlProp" Target="../ctrlProps/ctrlProp665.xml"/><Relationship Id="rId18" Type="http://schemas.openxmlformats.org/officeDocument/2006/relationships/ctrlProp" Target="../ctrlProps/ctrlProp15.xml"/><Relationship Id="rId265" Type="http://schemas.openxmlformats.org/officeDocument/2006/relationships/ctrlProp" Target="../ctrlProps/ctrlProp262.xml"/><Relationship Id="rId472" Type="http://schemas.openxmlformats.org/officeDocument/2006/relationships/ctrlProp" Target="../ctrlProps/ctrlProp469.xml"/><Relationship Id="rId528" Type="http://schemas.openxmlformats.org/officeDocument/2006/relationships/ctrlProp" Target="../ctrlProps/ctrlProp525.xml"/><Relationship Id="rId125" Type="http://schemas.openxmlformats.org/officeDocument/2006/relationships/ctrlProp" Target="../ctrlProps/ctrlProp122.xml"/><Relationship Id="rId167" Type="http://schemas.openxmlformats.org/officeDocument/2006/relationships/ctrlProp" Target="../ctrlProps/ctrlProp164.xml"/><Relationship Id="rId332" Type="http://schemas.openxmlformats.org/officeDocument/2006/relationships/ctrlProp" Target="../ctrlProps/ctrlProp329.xml"/><Relationship Id="rId374" Type="http://schemas.openxmlformats.org/officeDocument/2006/relationships/ctrlProp" Target="../ctrlProps/ctrlProp371.xml"/><Relationship Id="rId581" Type="http://schemas.openxmlformats.org/officeDocument/2006/relationships/ctrlProp" Target="../ctrlProps/ctrlProp578.xml"/><Relationship Id="rId71" Type="http://schemas.openxmlformats.org/officeDocument/2006/relationships/ctrlProp" Target="../ctrlProps/ctrlProp68.xml"/><Relationship Id="rId234" Type="http://schemas.openxmlformats.org/officeDocument/2006/relationships/ctrlProp" Target="../ctrlProps/ctrlProp231.xml"/><Relationship Id="rId637" Type="http://schemas.openxmlformats.org/officeDocument/2006/relationships/ctrlProp" Target="../ctrlProps/ctrlProp634.xml"/><Relationship Id="rId679" Type="http://schemas.openxmlformats.org/officeDocument/2006/relationships/ctrlProp" Target="../ctrlProps/ctrlProp676.xml"/><Relationship Id="rId2" Type="http://schemas.openxmlformats.org/officeDocument/2006/relationships/drawing" Target="../drawings/drawing4.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41" Type="http://schemas.openxmlformats.org/officeDocument/2006/relationships/ctrlProp" Target="../ctrlProps/ctrlProp438.xml"/><Relationship Id="rId462" Type="http://schemas.openxmlformats.org/officeDocument/2006/relationships/ctrlProp" Target="../ctrlProps/ctrlProp459.xml"/><Relationship Id="rId483" Type="http://schemas.openxmlformats.org/officeDocument/2006/relationships/ctrlProp" Target="../ctrlProps/ctrlProp480.xml"/><Relationship Id="rId518" Type="http://schemas.openxmlformats.org/officeDocument/2006/relationships/ctrlProp" Target="../ctrlProps/ctrlProp515.xml"/><Relationship Id="rId539" Type="http://schemas.openxmlformats.org/officeDocument/2006/relationships/ctrlProp" Target="../ctrlProps/ctrlProp536.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364" Type="http://schemas.openxmlformats.org/officeDocument/2006/relationships/ctrlProp" Target="../ctrlProps/ctrlProp361.xml"/><Relationship Id="rId550" Type="http://schemas.openxmlformats.org/officeDocument/2006/relationships/ctrlProp" Target="../ctrlProps/ctrlProp547.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385" Type="http://schemas.openxmlformats.org/officeDocument/2006/relationships/ctrlProp" Target="../ctrlProps/ctrlProp382.xml"/><Relationship Id="rId571" Type="http://schemas.openxmlformats.org/officeDocument/2006/relationships/ctrlProp" Target="../ctrlProps/ctrlProp568.xml"/><Relationship Id="rId592" Type="http://schemas.openxmlformats.org/officeDocument/2006/relationships/ctrlProp" Target="../ctrlProps/ctrlProp589.xml"/><Relationship Id="rId606" Type="http://schemas.openxmlformats.org/officeDocument/2006/relationships/ctrlProp" Target="../ctrlProps/ctrlProp603.xml"/><Relationship Id="rId627" Type="http://schemas.openxmlformats.org/officeDocument/2006/relationships/ctrlProp" Target="../ctrlProps/ctrlProp624.xml"/><Relationship Id="rId648" Type="http://schemas.openxmlformats.org/officeDocument/2006/relationships/ctrlProp" Target="../ctrlProps/ctrlProp645.xml"/><Relationship Id="rId669" Type="http://schemas.openxmlformats.org/officeDocument/2006/relationships/ctrlProp" Target="../ctrlProps/ctrlProp666.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410" Type="http://schemas.openxmlformats.org/officeDocument/2006/relationships/ctrlProp" Target="../ctrlProps/ctrlProp407.xml"/><Relationship Id="rId431" Type="http://schemas.openxmlformats.org/officeDocument/2006/relationships/ctrlProp" Target="../ctrlProps/ctrlProp428.xml"/><Relationship Id="rId452" Type="http://schemas.openxmlformats.org/officeDocument/2006/relationships/ctrlProp" Target="../ctrlProps/ctrlProp449.xml"/><Relationship Id="rId473" Type="http://schemas.openxmlformats.org/officeDocument/2006/relationships/ctrlProp" Target="../ctrlProps/ctrlProp470.xml"/><Relationship Id="rId494" Type="http://schemas.openxmlformats.org/officeDocument/2006/relationships/ctrlProp" Target="../ctrlProps/ctrlProp491.xml"/><Relationship Id="rId508" Type="http://schemas.openxmlformats.org/officeDocument/2006/relationships/ctrlProp" Target="../ctrlProps/ctrlProp505.xml"/><Relationship Id="rId529" Type="http://schemas.openxmlformats.org/officeDocument/2006/relationships/ctrlProp" Target="../ctrlProps/ctrlProp526.xml"/><Relationship Id="rId680" Type="http://schemas.openxmlformats.org/officeDocument/2006/relationships/ctrlProp" Target="../ctrlProps/ctrlProp677.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354" Type="http://schemas.openxmlformats.org/officeDocument/2006/relationships/ctrlProp" Target="../ctrlProps/ctrlProp351.xml"/><Relationship Id="rId540" Type="http://schemas.openxmlformats.org/officeDocument/2006/relationships/ctrlProp" Target="../ctrlProps/ctrlProp537.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75" Type="http://schemas.openxmlformats.org/officeDocument/2006/relationships/ctrlProp" Target="../ctrlProps/ctrlProp372.xml"/><Relationship Id="rId396" Type="http://schemas.openxmlformats.org/officeDocument/2006/relationships/ctrlProp" Target="../ctrlProps/ctrlProp393.xml"/><Relationship Id="rId561" Type="http://schemas.openxmlformats.org/officeDocument/2006/relationships/ctrlProp" Target="../ctrlProps/ctrlProp558.xml"/><Relationship Id="rId582" Type="http://schemas.openxmlformats.org/officeDocument/2006/relationships/ctrlProp" Target="../ctrlProps/ctrlProp579.xml"/><Relationship Id="rId617" Type="http://schemas.openxmlformats.org/officeDocument/2006/relationships/ctrlProp" Target="../ctrlProps/ctrlProp614.xml"/><Relationship Id="rId638" Type="http://schemas.openxmlformats.org/officeDocument/2006/relationships/ctrlProp" Target="../ctrlProps/ctrlProp635.xml"/><Relationship Id="rId659" Type="http://schemas.openxmlformats.org/officeDocument/2006/relationships/ctrlProp" Target="../ctrlProps/ctrlProp656.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400" Type="http://schemas.openxmlformats.org/officeDocument/2006/relationships/ctrlProp" Target="../ctrlProps/ctrlProp397.xml"/><Relationship Id="rId421" Type="http://schemas.openxmlformats.org/officeDocument/2006/relationships/ctrlProp" Target="../ctrlProps/ctrlProp418.xml"/><Relationship Id="rId442" Type="http://schemas.openxmlformats.org/officeDocument/2006/relationships/ctrlProp" Target="../ctrlProps/ctrlProp439.xml"/><Relationship Id="rId463" Type="http://schemas.openxmlformats.org/officeDocument/2006/relationships/ctrlProp" Target="../ctrlProps/ctrlProp460.xml"/><Relationship Id="rId484" Type="http://schemas.openxmlformats.org/officeDocument/2006/relationships/ctrlProp" Target="../ctrlProps/ctrlProp481.xml"/><Relationship Id="rId519" Type="http://schemas.openxmlformats.org/officeDocument/2006/relationships/ctrlProp" Target="../ctrlProps/ctrlProp516.xml"/><Relationship Id="rId670" Type="http://schemas.openxmlformats.org/officeDocument/2006/relationships/ctrlProp" Target="../ctrlProps/ctrlProp667.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530" Type="http://schemas.openxmlformats.org/officeDocument/2006/relationships/ctrlProp" Target="../ctrlProps/ctrlProp527.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365" Type="http://schemas.openxmlformats.org/officeDocument/2006/relationships/ctrlProp" Target="../ctrlProps/ctrlProp362.xml"/><Relationship Id="rId386" Type="http://schemas.openxmlformats.org/officeDocument/2006/relationships/ctrlProp" Target="../ctrlProps/ctrlProp383.xml"/><Relationship Id="rId551" Type="http://schemas.openxmlformats.org/officeDocument/2006/relationships/ctrlProp" Target="../ctrlProps/ctrlProp548.xml"/><Relationship Id="rId572" Type="http://schemas.openxmlformats.org/officeDocument/2006/relationships/ctrlProp" Target="../ctrlProps/ctrlProp569.xml"/><Relationship Id="rId593" Type="http://schemas.openxmlformats.org/officeDocument/2006/relationships/ctrlProp" Target="../ctrlProps/ctrlProp590.xml"/><Relationship Id="rId607" Type="http://schemas.openxmlformats.org/officeDocument/2006/relationships/ctrlProp" Target="../ctrlProps/ctrlProp604.xml"/><Relationship Id="rId628" Type="http://schemas.openxmlformats.org/officeDocument/2006/relationships/ctrlProp" Target="../ctrlProps/ctrlProp625.xml"/><Relationship Id="rId649" Type="http://schemas.openxmlformats.org/officeDocument/2006/relationships/ctrlProp" Target="../ctrlProps/ctrlProp646.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411" Type="http://schemas.openxmlformats.org/officeDocument/2006/relationships/ctrlProp" Target="../ctrlProps/ctrlProp408.xml"/><Relationship Id="rId432" Type="http://schemas.openxmlformats.org/officeDocument/2006/relationships/ctrlProp" Target="../ctrlProps/ctrlProp429.xml"/><Relationship Id="rId453" Type="http://schemas.openxmlformats.org/officeDocument/2006/relationships/ctrlProp" Target="../ctrlProps/ctrlProp450.xml"/><Relationship Id="rId474" Type="http://schemas.openxmlformats.org/officeDocument/2006/relationships/ctrlProp" Target="../ctrlProps/ctrlProp471.xml"/><Relationship Id="rId509" Type="http://schemas.openxmlformats.org/officeDocument/2006/relationships/ctrlProp" Target="../ctrlProps/ctrlProp506.xml"/><Relationship Id="rId660" Type="http://schemas.openxmlformats.org/officeDocument/2006/relationships/ctrlProp" Target="../ctrlProps/ctrlProp657.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495" Type="http://schemas.openxmlformats.org/officeDocument/2006/relationships/ctrlProp" Target="../ctrlProps/ctrlProp492.xml"/><Relationship Id="rId681" Type="http://schemas.openxmlformats.org/officeDocument/2006/relationships/ctrlProp" Target="../ctrlProps/ctrlProp678.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355" Type="http://schemas.openxmlformats.org/officeDocument/2006/relationships/ctrlProp" Target="../ctrlProps/ctrlProp352.xml"/><Relationship Id="rId376" Type="http://schemas.openxmlformats.org/officeDocument/2006/relationships/ctrlProp" Target="../ctrlProps/ctrlProp373.xml"/><Relationship Id="rId397" Type="http://schemas.openxmlformats.org/officeDocument/2006/relationships/ctrlProp" Target="../ctrlProps/ctrlProp394.xml"/><Relationship Id="rId520" Type="http://schemas.openxmlformats.org/officeDocument/2006/relationships/ctrlProp" Target="../ctrlProps/ctrlProp517.xml"/><Relationship Id="rId541" Type="http://schemas.openxmlformats.org/officeDocument/2006/relationships/ctrlProp" Target="../ctrlProps/ctrlProp538.xml"/><Relationship Id="rId562" Type="http://schemas.openxmlformats.org/officeDocument/2006/relationships/ctrlProp" Target="../ctrlProps/ctrlProp559.xml"/><Relationship Id="rId583" Type="http://schemas.openxmlformats.org/officeDocument/2006/relationships/ctrlProp" Target="../ctrlProps/ctrlProp580.xml"/><Relationship Id="rId618" Type="http://schemas.openxmlformats.org/officeDocument/2006/relationships/ctrlProp" Target="../ctrlProps/ctrlProp615.xml"/><Relationship Id="rId639" Type="http://schemas.openxmlformats.org/officeDocument/2006/relationships/ctrlProp" Target="../ctrlProps/ctrlProp636.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401" Type="http://schemas.openxmlformats.org/officeDocument/2006/relationships/ctrlProp" Target="../ctrlProps/ctrlProp398.xml"/><Relationship Id="rId422" Type="http://schemas.openxmlformats.org/officeDocument/2006/relationships/ctrlProp" Target="../ctrlProps/ctrlProp419.xml"/><Relationship Id="rId443" Type="http://schemas.openxmlformats.org/officeDocument/2006/relationships/ctrlProp" Target="../ctrlProps/ctrlProp440.xml"/><Relationship Id="rId464" Type="http://schemas.openxmlformats.org/officeDocument/2006/relationships/ctrlProp" Target="../ctrlProps/ctrlProp461.xml"/><Relationship Id="rId650" Type="http://schemas.openxmlformats.org/officeDocument/2006/relationships/ctrlProp" Target="../ctrlProps/ctrlProp647.xml"/><Relationship Id="rId303" Type="http://schemas.openxmlformats.org/officeDocument/2006/relationships/ctrlProp" Target="../ctrlProps/ctrlProp300.xml"/><Relationship Id="rId485" Type="http://schemas.openxmlformats.org/officeDocument/2006/relationships/ctrlProp" Target="../ctrlProps/ctrlProp482.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510" Type="http://schemas.openxmlformats.org/officeDocument/2006/relationships/ctrlProp" Target="../ctrlProps/ctrlProp507.xml"/><Relationship Id="rId552" Type="http://schemas.openxmlformats.org/officeDocument/2006/relationships/ctrlProp" Target="../ctrlProps/ctrlProp549.xml"/><Relationship Id="rId594" Type="http://schemas.openxmlformats.org/officeDocument/2006/relationships/ctrlProp" Target="../ctrlProps/ctrlProp591.xml"/><Relationship Id="rId608" Type="http://schemas.openxmlformats.org/officeDocument/2006/relationships/ctrlProp" Target="../ctrlProps/ctrlProp605.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107" Type="http://schemas.openxmlformats.org/officeDocument/2006/relationships/ctrlProp" Target="../ctrlProps/ctrlProp104.xml"/><Relationship Id="rId289" Type="http://schemas.openxmlformats.org/officeDocument/2006/relationships/ctrlProp" Target="../ctrlProps/ctrlProp286.xml"/><Relationship Id="rId454" Type="http://schemas.openxmlformats.org/officeDocument/2006/relationships/ctrlProp" Target="../ctrlProps/ctrlProp451.xml"/><Relationship Id="rId496" Type="http://schemas.openxmlformats.org/officeDocument/2006/relationships/ctrlProp" Target="../ctrlProps/ctrlProp493.xml"/><Relationship Id="rId661" Type="http://schemas.openxmlformats.org/officeDocument/2006/relationships/ctrlProp" Target="../ctrlProps/ctrlProp658.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521" Type="http://schemas.openxmlformats.org/officeDocument/2006/relationships/ctrlProp" Target="../ctrlProps/ctrlProp518.xml"/><Relationship Id="rId563" Type="http://schemas.openxmlformats.org/officeDocument/2006/relationships/ctrlProp" Target="../ctrlProps/ctrlProp560.xml"/><Relationship Id="rId619" Type="http://schemas.openxmlformats.org/officeDocument/2006/relationships/ctrlProp" Target="../ctrlProps/ctrlProp616.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ctrlProp" Target="../ctrlProps/ctrlProp420.xml"/><Relationship Id="rId258" Type="http://schemas.openxmlformats.org/officeDocument/2006/relationships/ctrlProp" Target="../ctrlProps/ctrlProp255.xml"/><Relationship Id="rId465" Type="http://schemas.openxmlformats.org/officeDocument/2006/relationships/ctrlProp" Target="../ctrlProps/ctrlProp462.xml"/><Relationship Id="rId630" Type="http://schemas.openxmlformats.org/officeDocument/2006/relationships/ctrlProp" Target="../ctrlProps/ctrlProp627.xml"/><Relationship Id="rId672" Type="http://schemas.openxmlformats.org/officeDocument/2006/relationships/ctrlProp" Target="../ctrlProps/ctrlProp669.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532" Type="http://schemas.openxmlformats.org/officeDocument/2006/relationships/ctrlProp" Target="../ctrlProps/ctrlProp529.xml"/><Relationship Id="rId574" Type="http://schemas.openxmlformats.org/officeDocument/2006/relationships/ctrlProp" Target="../ctrlProps/ctrlProp571.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434" Type="http://schemas.openxmlformats.org/officeDocument/2006/relationships/ctrlProp" Target="../ctrlProps/ctrlProp431.xml"/><Relationship Id="rId476" Type="http://schemas.openxmlformats.org/officeDocument/2006/relationships/ctrlProp" Target="../ctrlProps/ctrlProp473.xml"/><Relationship Id="rId641" Type="http://schemas.openxmlformats.org/officeDocument/2006/relationships/ctrlProp" Target="../ctrlProps/ctrlProp638.xml"/><Relationship Id="rId683" Type="http://schemas.openxmlformats.org/officeDocument/2006/relationships/ctrlProp" Target="../ctrlProps/ctrlProp680.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501" Type="http://schemas.openxmlformats.org/officeDocument/2006/relationships/ctrlProp" Target="../ctrlProps/ctrlProp498.xml"/><Relationship Id="rId543" Type="http://schemas.openxmlformats.org/officeDocument/2006/relationships/ctrlProp" Target="../ctrlProps/ctrlProp540.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585" Type="http://schemas.openxmlformats.org/officeDocument/2006/relationships/ctrlProp" Target="../ctrlProps/ctrlProp582.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487" Type="http://schemas.openxmlformats.org/officeDocument/2006/relationships/ctrlProp" Target="../ctrlProps/ctrlProp484.xml"/><Relationship Id="rId610" Type="http://schemas.openxmlformats.org/officeDocument/2006/relationships/ctrlProp" Target="../ctrlProps/ctrlProp607.xml"/><Relationship Id="rId652" Type="http://schemas.openxmlformats.org/officeDocument/2006/relationships/ctrlProp" Target="../ctrlProps/ctrlProp649.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512" Type="http://schemas.openxmlformats.org/officeDocument/2006/relationships/ctrlProp" Target="../ctrlProps/ctrlProp509.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554" Type="http://schemas.openxmlformats.org/officeDocument/2006/relationships/ctrlProp" Target="../ctrlProps/ctrlProp551.xml"/><Relationship Id="rId596" Type="http://schemas.openxmlformats.org/officeDocument/2006/relationships/ctrlProp" Target="../ctrlProps/ctrlProp593.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456" Type="http://schemas.openxmlformats.org/officeDocument/2006/relationships/ctrlProp" Target="../ctrlProps/ctrlProp453.xml"/><Relationship Id="rId498" Type="http://schemas.openxmlformats.org/officeDocument/2006/relationships/ctrlProp" Target="../ctrlProps/ctrlProp495.xml"/><Relationship Id="rId621" Type="http://schemas.openxmlformats.org/officeDocument/2006/relationships/ctrlProp" Target="../ctrlProps/ctrlProp618.xml"/><Relationship Id="rId663" Type="http://schemas.openxmlformats.org/officeDocument/2006/relationships/ctrlProp" Target="../ctrlProps/ctrlProp660.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23" Type="http://schemas.openxmlformats.org/officeDocument/2006/relationships/ctrlProp" Target="../ctrlProps/ctrlProp520.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565" Type="http://schemas.openxmlformats.org/officeDocument/2006/relationships/ctrlProp" Target="../ctrlProps/ctrlProp562.xml"/><Relationship Id="rId162" Type="http://schemas.openxmlformats.org/officeDocument/2006/relationships/ctrlProp" Target="../ctrlProps/ctrlProp159.xml"/><Relationship Id="rId218" Type="http://schemas.openxmlformats.org/officeDocument/2006/relationships/ctrlProp" Target="../ctrlProps/ctrlProp215.xml"/><Relationship Id="rId425" Type="http://schemas.openxmlformats.org/officeDocument/2006/relationships/ctrlProp" Target="../ctrlProps/ctrlProp422.xml"/><Relationship Id="rId467" Type="http://schemas.openxmlformats.org/officeDocument/2006/relationships/ctrlProp" Target="../ctrlProps/ctrlProp464.xml"/><Relationship Id="rId632" Type="http://schemas.openxmlformats.org/officeDocument/2006/relationships/ctrlProp" Target="../ctrlProps/ctrlProp629.xml"/><Relationship Id="rId271" Type="http://schemas.openxmlformats.org/officeDocument/2006/relationships/ctrlProp" Target="../ctrlProps/ctrlProp268.xml"/><Relationship Id="rId674" Type="http://schemas.openxmlformats.org/officeDocument/2006/relationships/ctrlProp" Target="../ctrlProps/ctrlProp671.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534" Type="http://schemas.openxmlformats.org/officeDocument/2006/relationships/ctrlProp" Target="../ctrlProps/ctrlProp531.xml"/><Relationship Id="rId576" Type="http://schemas.openxmlformats.org/officeDocument/2006/relationships/ctrlProp" Target="../ctrlProps/ctrlProp573.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436" Type="http://schemas.openxmlformats.org/officeDocument/2006/relationships/ctrlProp" Target="../ctrlProps/ctrlProp433.xml"/><Relationship Id="rId601" Type="http://schemas.openxmlformats.org/officeDocument/2006/relationships/ctrlProp" Target="../ctrlProps/ctrlProp598.xml"/><Relationship Id="rId643" Type="http://schemas.openxmlformats.org/officeDocument/2006/relationships/ctrlProp" Target="../ctrlProps/ctrlProp640.xml"/><Relationship Id="rId240" Type="http://schemas.openxmlformats.org/officeDocument/2006/relationships/ctrlProp" Target="../ctrlProps/ctrlProp237.xml"/><Relationship Id="rId478" Type="http://schemas.openxmlformats.org/officeDocument/2006/relationships/ctrlProp" Target="../ctrlProps/ctrlProp475.xml"/><Relationship Id="rId685" Type="http://schemas.openxmlformats.org/officeDocument/2006/relationships/ctrlProp" Target="../ctrlProps/ctrlProp682.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503" Type="http://schemas.openxmlformats.org/officeDocument/2006/relationships/ctrlProp" Target="../ctrlProps/ctrlProp500.xml"/><Relationship Id="rId545" Type="http://schemas.openxmlformats.org/officeDocument/2006/relationships/ctrlProp" Target="../ctrlProps/ctrlProp542.xml"/><Relationship Id="rId587" Type="http://schemas.openxmlformats.org/officeDocument/2006/relationships/ctrlProp" Target="../ctrlProps/ctrlProp584.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447" Type="http://schemas.openxmlformats.org/officeDocument/2006/relationships/ctrlProp" Target="../ctrlProps/ctrlProp444.xml"/><Relationship Id="rId612" Type="http://schemas.openxmlformats.org/officeDocument/2006/relationships/ctrlProp" Target="../ctrlProps/ctrlProp609.xml"/><Relationship Id="rId251" Type="http://schemas.openxmlformats.org/officeDocument/2006/relationships/ctrlProp" Target="../ctrlProps/ctrlProp248.xml"/><Relationship Id="rId489" Type="http://schemas.openxmlformats.org/officeDocument/2006/relationships/ctrlProp" Target="../ctrlProps/ctrlProp486.xml"/><Relationship Id="rId654" Type="http://schemas.openxmlformats.org/officeDocument/2006/relationships/ctrlProp" Target="../ctrlProps/ctrlProp651.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514" Type="http://schemas.openxmlformats.org/officeDocument/2006/relationships/ctrlProp" Target="../ctrlProps/ctrlProp511.xml"/><Relationship Id="rId556" Type="http://schemas.openxmlformats.org/officeDocument/2006/relationships/ctrlProp" Target="../ctrlProps/ctrlProp553.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416" Type="http://schemas.openxmlformats.org/officeDocument/2006/relationships/ctrlProp" Target="../ctrlProps/ctrlProp413.xml"/><Relationship Id="rId598" Type="http://schemas.openxmlformats.org/officeDocument/2006/relationships/ctrlProp" Target="../ctrlProps/ctrlProp595.xml"/><Relationship Id="rId220" Type="http://schemas.openxmlformats.org/officeDocument/2006/relationships/ctrlProp" Target="../ctrlProps/ctrlProp217.xml"/><Relationship Id="rId458" Type="http://schemas.openxmlformats.org/officeDocument/2006/relationships/ctrlProp" Target="../ctrlProps/ctrlProp455.xml"/><Relationship Id="rId623" Type="http://schemas.openxmlformats.org/officeDocument/2006/relationships/ctrlProp" Target="../ctrlProps/ctrlProp620.xml"/><Relationship Id="rId665" Type="http://schemas.openxmlformats.org/officeDocument/2006/relationships/ctrlProp" Target="../ctrlProps/ctrlProp662.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525" Type="http://schemas.openxmlformats.org/officeDocument/2006/relationships/ctrlProp" Target="../ctrlProps/ctrlProp522.xml"/><Relationship Id="rId567" Type="http://schemas.openxmlformats.org/officeDocument/2006/relationships/ctrlProp" Target="../ctrlProps/ctrlProp564.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ctrlProp" Target="../ctrlProps/ctrlProp368.xml"/><Relationship Id="rId427" Type="http://schemas.openxmlformats.org/officeDocument/2006/relationships/ctrlProp" Target="../ctrlProps/ctrlProp424.xml"/><Relationship Id="rId469" Type="http://schemas.openxmlformats.org/officeDocument/2006/relationships/ctrlProp" Target="../ctrlProps/ctrlProp466.xml"/><Relationship Id="rId634" Type="http://schemas.openxmlformats.org/officeDocument/2006/relationships/ctrlProp" Target="../ctrlProps/ctrlProp631.xml"/><Relationship Id="rId676" Type="http://schemas.openxmlformats.org/officeDocument/2006/relationships/ctrlProp" Target="../ctrlProps/ctrlProp673.xml"/><Relationship Id="rId26" Type="http://schemas.openxmlformats.org/officeDocument/2006/relationships/ctrlProp" Target="../ctrlProps/ctrlProp23.xml"/><Relationship Id="rId231" Type="http://schemas.openxmlformats.org/officeDocument/2006/relationships/ctrlProp" Target="../ctrlProps/ctrlProp228.xml"/><Relationship Id="rId273" Type="http://schemas.openxmlformats.org/officeDocument/2006/relationships/ctrlProp" Target="../ctrlProps/ctrlProp270.xml"/><Relationship Id="rId329" Type="http://schemas.openxmlformats.org/officeDocument/2006/relationships/ctrlProp" Target="../ctrlProps/ctrlProp326.xml"/><Relationship Id="rId480" Type="http://schemas.openxmlformats.org/officeDocument/2006/relationships/ctrlProp" Target="../ctrlProps/ctrlProp477.xml"/><Relationship Id="rId536" Type="http://schemas.openxmlformats.org/officeDocument/2006/relationships/ctrlProp" Target="../ctrlProps/ctrlProp533.xml"/><Relationship Id="rId68" Type="http://schemas.openxmlformats.org/officeDocument/2006/relationships/ctrlProp" Target="../ctrlProps/ctrlProp65.xml"/><Relationship Id="rId133" Type="http://schemas.openxmlformats.org/officeDocument/2006/relationships/ctrlProp" Target="../ctrlProps/ctrlProp130.xml"/><Relationship Id="rId175" Type="http://schemas.openxmlformats.org/officeDocument/2006/relationships/ctrlProp" Target="../ctrlProps/ctrlProp172.xml"/><Relationship Id="rId340" Type="http://schemas.openxmlformats.org/officeDocument/2006/relationships/ctrlProp" Target="../ctrlProps/ctrlProp337.xml"/><Relationship Id="rId578" Type="http://schemas.openxmlformats.org/officeDocument/2006/relationships/ctrlProp" Target="../ctrlProps/ctrlProp575.xml"/><Relationship Id="rId200" Type="http://schemas.openxmlformats.org/officeDocument/2006/relationships/ctrlProp" Target="../ctrlProps/ctrlProp197.xml"/><Relationship Id="rId382" Type="http://schemas.openxmlformats.org/officeDocument/2006/relationships/ctrlProp" Target="../ctrlProps/ctrlProp379.xml"/><Relationship Id="rId438" Type="http://schemas.openxmlformats.org/officeDocument/2006/relationships/ctrlProp" Target="../ctrlProps/ctrlProp435.xml"/><Relationship Id="rId603" Type="http://schemas.openxmlformats.org/officeDocument/2006/relationships/ctrlProp" Target="../ctrlProps/ctrlProp600.xml"/><Relationship Id="rId645" Type="http://schemas.openxmlformats.org/officeDocument/2006/relationships/ctrlProp" Target="../ctrlProps/ctrlProp642.xml"/><Relationship Id="rId687" Type="http://schemas.openxmlformats.org/officeDocument/2006/relationships/ctrlProp" Target="../ctrlProps/ctrlProp684.xml"/><Relationship Id="rId242" Type="http://schemas.openxmlformats.org/officeDocument/2006/relationships/ctrlProp" Target="../ctrlProps/ctrlProp239.xml"/><Relationship Id="rId284" Type="http://schemas.openxmlformats.org/officeDocument/2006/relationships/ctrlProp" Target="../ctrlProps/ctrlProp281.xml"/><Relationship Id="rId491" Type="http://schemas.openxmlformats.org/officeDocument/2006/relationships/ctrlProp" Target="../ctrlProps/ctrlProp488.xml"/><Relationship Id="rId505" Type="http://schemas.openxmlformats.org/officeDocument/2006/relationships/ctrlProp" Target="../ctrlProps/ctrlProp502.xml"/><Relationship Id="rId37" Type="http://schemas.openxmlformats.org/officeDocument/2006/relationships/ctrlProp" Target="../ctrlProps/ctrlProp34.xml"/><Relationship Id="rId79" Type="http://schemas.openxmlformats.org/officeDocument/2006/relationships/ctrlProp" Target="../ctrlProps/ctrlProp76.xml"/><Relationship Id="rId102" Type="http://schemas.openxmlformats.org/officeDocument/2006/relationships/ctrlProp" Target="../ctrlProps/ctrlProp99.xml"/><Relationship Id="rId144" Type="http://schemas.openxmlformats.org/officeDocument/2006/relationships/ctrlProp" Target="../ctrlProps/ctrlProp141.xml"/><Relationship Id="rId547" Type="http://schemas.openxmlformats.org/officeDocument/2006/relationships/ctrlProp" Target="../ctrlProps/ctrlProp544.xml"/><Relationship Id="rId589" Type="http://schemas.openxmlformats.org/officeDocument/2006/relationships/ctrlProp" Target="../ctrlProps/ctrlProp586.xml"/><Relationship Id="rId90" Type="http://schemas.openxmlformats.org/officeDocument/2006/relationships/ctrlProp" Target="../ctrlProps/ctrlProp87.xml"/><Relationship Id="rId186" Type="http://schemas.openxmlformats.org/officeDocument/2006/relationships/ctrlProp" Target="../ctrlProps/ctrlProp183.xml"/><Relationship Id="rId351" Type="http://schemas.openxmlformats.org/officeDocument/2006/relationships/ctrlProp" Target="../ctrlProps/ctrlProp348.xml"/><Relationship Id="rId393" Type="http://schemas.openxmlformats.org/officeDocument/2006/relationships/ctrlProp" Target="../ctrlProps/ctrlProp390.xml"/><Relationship Id="rId407" Type="http://schemas.openxmlformats.org/officeDocument/2006/relationships/ctrlProp" Target="../ctrlProps/ctrlProp404.xml"/><Relationship Id="rId449" Type="http://schemas.openxmlformats.org/officeDocument/2006/relationships/ctrlProp" Target="../ctrlProps/ctrlProp446.xml"/><Relationship Id="rId614" Type="http://schemas.openxmlformats.org/officeDocument/2006/relationships/ctrlProp" Target="../ctrlProps/ctrlProp611.xml"/><Relationship Id="rId656" Type="http://schemas.openxmlformats.org/officeDocument/2006/relationships/ctrlProp" Target="../ctrlProps/ctrlProp653.xml"/><Relationship Id="rId211" Type="http://schemas.openxmlformats.org/officeDocument/2006/relationships/ctrlProp" Target="../ctrlProps/ctrlProp208.xml"/><Relationship Id="rId253" Type="http://schemas.openxmlformats.org/officeDocument/2006/relationships/ctrlProp" Target="../ctrlProps/ctrlProp250.xml"/><Relationship Id="rId295" Type="http://schemas.openxmlformats.org/officeDocument/2006/relationships/ctrlProp" Target="../ctrlProps/ctrlProp292.xml"/><Relationship Id="rId309" Type="http://schemas.openxmlformats.org/officeDocument/2006/relationships/ctrlProp" Target="../ctrlProps/ctrlProp306.xml"/><Relationship Id="rId460" Type="http://schemas.openxmlformats.org/officeDocument/2006/relationships/ctrlProp" Target="../ctrlProps/ctrlProp457.xml"/><Relationship Id="rId516" Type="http://schemas.openxmlformats.org/officeDocument/2006/relationships/ctrlProp" Target="../ctrlProps/ctrlProp513.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558" Type="http://schemas.openxmlformats.org/officeDocument/2006/relationships/ctrlProp" Target="../ctrlProps/ctrlProp555.xml"/><Relationship Id="rId155" Type="http://schemas.openxmlformats.org/officeDocument/2006/relationships/ctrlProp" Target="../ctrlProps/ctrlProp152.xml"/><Relationship Id="rId197" Type="http://schemas.openxmlformats.org/officeDocument/2006/relationships/ctrlProp" Target="../ctrlProps/ctrlProp194.xml"/><Relationship Id="rId362" Type="http://schemas.openxmlformats.org/officeDocument/2006/relationships/ctrlProp" Target="../ctrlProps/ctrlProp359.xml"/><Relationship Id="rId418" Type="http://schemas.openxmlformats.org/officeDocument/2006/relationships/ctrlProp" Target="../ctrlProps/ctrlProp415.xml"/><Relationship Id="rId625" Type="http://schemas.openxmlformats.org/officeDocument/2006/relationships/ctrlProp" Target="../ctrlProps/ctrlProp622.xml"/><Relationship Id="rId222" Type="http://schemas.openxmlformats.org/officeDocument/2006/relationships/ctrlProp" Target="../ctrlProps/ctrlProp219.xml"/><Relationship Id="rId264" Type="http://schemas.openxmlformats.org/officeDocument/2006/relationships/ctrlProp" Target="../ctrlProps/ctrlProp261.xml"/><Relationship Id="rId471" Type="http://schemas.openxmlformats.org/officeDocument/2006/relationships/ctrlProp" Target="../ctrlProps/ctrlProp468.xml"/><Relationship Id="rId667" Type="http://schemas.openxmlformats.org/officeDocument/2006/relationships/ctrlProp" Target="../ctrlProps/ctrlProp664.xml"/><Relationship Id="rId17" Type="http://schemas.openxmlformats.org/officeDocument/2006/relationships/ctrlProp" Target="../ctrlProps/ctrlProp14.xml"/><Relationship Id="rId59" Type="http://schemas.openxmlformats.org/officeDocument/2006/relationships/ctrlProp" Target="../ctrlProps/ctrlProp56.xml"/><Relationship Id="rId124" Type="http://schemas.openxmlformats.org/officeDocument/2006/relationships/ctrlProp" Target="../ctrlProps/ctrlProp121.xml"/><Relationship Id="rId527" Type="http://schemas.openxmlformats.org/officeDocument/2006/relationships/ctrlProp" Target="../ctrlProps/ctrlProp524.xml"/><Relationship Id="rId569" Type="http://schemas.openxmlformats.org/officeDocument/2006/relationships/ctrlProp" Target="../ctrlProps/ctrlProp566.xml"/><Relationship Id="rId70" Type="http://schemas.openxmlformats.org/officeDocument/2006/relationships/ctrlProp" Target="../ctrlProps/ctrlProp67.xml"/><Relationship Id="rId166" Type="http://schemas.openxmlformats.org/officeDocument/2006/relationships/ctrlProp" Target="../ctrlProps/ctrlProp163.xml"/><Relationship Id="rId331" Type="http://schemas.openxmlformats.org/officeDocument/2006/relationships/ctrlProp" Target="../ctrlProps/ctrlProp328.xml"/><Relationship Id="rId373" Type="http://schemas.openxmlformats.org/officeDocument/2006/relationships/ctrlProp" Target="../ctrlProps/ctrlProp370.xml"/><Relationship Id="rId429" Type="http://schemas.openxmlformats.org/officeDocument/2006/relationships/ctrlProp" Target="../ctrlProps/ctrlProp426.xml"/><Relationship Id="rId580" Type="http://schemas.openxmlformats.org/officeDocument/2006/relationships/ctrlProp" Target="../ctrlProps/ctrlProp577.xml"/><Relationship Id="rId636" Type="http://schemas.openxmlformats.org/officeDocument/2006/relationships/ctrlProp" Target="../ctrlProps/ctrlProp633.xml"/><Relationship Id="rId1" Type="http://schemas.openxmlformats.org/officeDocument/2006/relationships/printerSettings" Target="../printerSettings/printerSettings7.bin"/><Relationship Id="rId233" Type="http://schemas.openxmlformats.org/officeDocument/2006/relationships/ctrlProp" Target="../ctrlProps/ctrlProp230.xml"/><Relationship Id="rId440" Type="http://schemas.openxmlformats.org/officeDocument/2006/relationships/ctrlProp" Target="../ctrlProps/ctrlProp437.xml"/><Relationship Id="rId678" Type="http://schemas.openxmlformats.org/officeDocument/2006/relationships/ctrlProp" Target="../ctrlProps/ctrlProp675.xml"/><Relationship Id="rId28" Type="http://schemas.openxmlformats.org/officeDocument/2006/relationships/ctrlProp" Target="../ctrlProps/ctrlProp25.xml"/><Relationship Id="rId275" Type="http://schemas.openxmlformats.org/officeDocument/2006/relationships/ctrlProp" Target="../ctrlProps/ctrlProp272.xml"/><Relationship Id="rId300" Type="http://schemas.openxmlformats.org/officeDocument/2006/relationships/ctrlProp" Target="../ctrlProps/ctrlProp297.xml"/><Relationship Id="rId482" Type="http://schemas.openxmlformats.org/officeDocument/2006/relationships/ctrlProp" Target="../ctrlProps/ctrlProp479.xml"/><Relationship Id="rId538" Type="http://schemas.openxmlformats.org/officeDocument/2006/relationships/ctrlProp" Target="../ctrlProps/ctrlProp535.xml"/><Relationship Id="rId81" Type="http://schemas.openxmlformats.org/officeDocument/2006/relationships/ctrlProp" Target="../ctrlProps/ctrlProp78.xml"/><Relationship Id="rId135" Type="http://schemas.openxmlformats.org/officeDocument/2006/relationships/ctrlProp" Target="../ctrlProps/ctrlProp132.xml"/><Relationship Id="rId177" Type="http://schemas.openxmlformats.org/officeDocument/2006/relationships/ctrlProp" Target="../ctrlProps/ctrlProp174.xml"/><Relationship Id="rId342" Type="http://schemas.openxmlformats.org/officeDocument/2006/relationships/ctrlProp" Target="../ctrlProps/ctrlProp339.xml"/><Relationship Id="rId384" Type="http://schemas.openxmlformats.org/officeDocument/2006/relationships/ctrlProp" Target="../ctrlProps/ctrlProp381.xml"/><Relationship Id="rId591" Type="http://schemas.openxmlformats.org/officeDocument/2006/relationships/ctrlProp" Target="../ctrlProps/ctrlProp588.xml"/><Relationship Id="rId605" Type="http://schemas.openxmlformats.org/officeDocument/2006/relationships/ctrlProp" Target="../ctrlProps/ctrlProp602.xml"/><Relationship Id="rId202" Type="http://schemas.openxmlformats.org/officeDocument/2006/relationships/ctrlProp" Target="../ctrlProps/ctrlProp199.xml"/><Relationship Id="rId244" Type="http://schemas.openxmlformats.org/officeDocument/2006/relationships/ctrlProp" Target="../ctrlProps/ctrlProp241.xml"/><Relationship Id="rId647" Type="http://schemas.openxmlformats.org/officeDocument/2006/relationships/ctrlProp" Target="../ctrlProps/ctrlProp644.xml"/><Relationship Id="rId39" Type="http://schemas.openxmlformats.org/officeDocument/2006/relationships/ctrlProp" Target="../ctrlProps/ctrlProp36.xml"/><Relationship Id="rId286" Type="http://schemas.openxmlformats.org/officeDocument/2006/relationships/ctrlProp" Target="../ctrlProps/ctrlProp283.xml"/><Relationship Id="rId451" Type="http://schemas.openxmlformats.org/officeDocument/2006/relationships/ctrlProp" Target="../ctrlProps/ctrlProp448.xml"/><Relationship Id="rId493" Type="http://schemas.openxmlformats.org/officeDocument/2006/relationships/ctrlProp" Target="../ctrlProps/ctrlProp490.xml"/><Relationship Id="rId507" Type="http://schemas.openxmlformats.org/officeDocument/2006/relationships/ctrlProp" Target="../ctrlProps/ctrlProp504.xml"/><Relationship Id="rId549" Type="http://schemas.openxmlformats.org/officeDocument/2006/relationships/ctrlProp" Target="../ctrlProps/ctrlProp546.xml"/><Relationship Id="rId50" Type="http://schemas.openxmlformats.org/officeDocument/2006/relationships/ctrlProp" Target="../ctrlProps/ctrlProp47.xml"/><Relationship Id="rId104" Type="http://schemas.openxmlformats.org/officeDocument/2006/relationships/ctrlProp" Target="../ctrlProps/ctrlProp101.xml"/><Relationship Id="rId146" Type="http://schemas.openxmlformats.org/officeDocument/2006/relationships/ctrlProp" Target="../ctrlProps/ctrlProp143.xml"/><Relationship Id="rId188" Type="http://schemas.openxmlformats.org/officeDocument/2006/relationships/ctrlProp" Target="../ctrlProps/ctrlProp185.xml"/><Relationship Id="rId311" Type="http://schemas.openxmlformats.org/officeDocument/2006/relationships/ctrlProp" Target="../ctrlProps/ctrlProp308.xml"/><Relationship Id="rId353" Type="http://schemas.openxmlformats.org/officeDocument/2006/relationships/ctrlProp" Target="../ctrlProps/ctrlProp350.xml"/><Relationship Id="rId395" Type="http://schemas.openxmlformats.org/officeDocument/2006/relationships/ctrlProp" Target="../ctrlProps/ctrlProp392.xml"/><Relationship Id="rId409" Type="http://schemas.openxmlformats.org/officeDocument/2006/relationships/ctrlProp" Target="../ctrlProps/ctrlProp406.xml"/><Relationship Id="rId560" Type="http://schemas.openxmlformats.org/officeDocument/2006/relationships/ctrlProp" Target="../ctrlProps/ctrlProp557.xml"/><Relationship Id="rId92" Type="http://schemas.openxmlformats.org/officeDocument/2006/relationships/ctrlProp" Target="../ctrlProps/ctrlProp89.xml"/><Relationship Id="rId213" Type="http://schemas.openxmlformats.org/officeDocument/2006/relationships/ctrlProp" Target="../ctrlProps/ctrlProp210.xml"/><Relationship Id="rId420" Type="http://schemas.openxmlformats.org/officeDocument/2006/relationships/ctrlProp" Target="../ctrlProps/ctrlProp417.xml"/><Relationship Id="rId616" Type="http://schemas.openxmlformats.org/officeDocument/2006/relationships/ctrlProp" Target="../ctrlProps/ctrlProp613.xml"/><Relationship Id="rId658" Type="http://schemas.openxmlformats.org/officeDocument/2006/relationships/ctrlProp" Target="../ctrlProps/ctrlProp65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77"/>
  <sheetViews>
    <sheetView showGridLines="0" view="pageBreakPreview" topLeftCell="A21" zoomScale="90" zoomScaleNormal="90" zoomScaleSheetLayoutView="90" workbookViewId="0">
      <selection activeCell="AG35" sqref="AG35"/>
    </sheetView>
  </sheetViews>
  <sheetFormatPr defaultColWidth="9" defaultRowHeight="13.5" x14ac:dyDescent="0.15"/>
  <cols>
    <col min="1" max="1" width="4.375" style="86" customWidth="1"/>
    <col min="2" max="4" width="6.875" style="86" customWidth="1"/>
    <col min="5" max="25" width="4.375" style="86" customWidth="1"/>
    <col min="26" max="50" width="4.25" style="86" customWidth="1"/>
    <col min="51" max="16384" width="9" style="86"/>
  </cols>
  <sheetData>
    <row r="1" spans="1:29" ht="21" customHeight="1" x14ac:dyDescent="0.15">
      <c r="A1" s="92" t="s">
        <v>582</v>
      </c>
      <c r="Y1" s="93"/>
    </row>
    <row r="2" spans="1:29" ht="21" customHeight="1" x14ac:dyDescent="0.15">
      <c r="AA2" s="93"/>
      <c r="AB2" s="93"/>
      <c r="AC2" s="87"/>
    </row>
    <row r="3" spans="1:29" ht="21" customHeight="1" x14ac:dyDescent="0.2">
      <c r="A3" s="84" t="s">
        <v>278</v>
      </c>
      <c r="B3" s="84"/>
      <c r="C3" s="84"/>
      <c r="D3" s="84"/>
      <c r="E3" s="84"/>
      <c r="F3" s="84"/>
      <c r="G3" s="94"/>
      <c r="H3" s="95"/>
      <c r="I3" s="95"/>
      <c r="J3" s="95"/>
      <c r="K3" s="95"/>
      <c r="Q3" s="96" t="s">
        <v>279</v>
      </c>
      <c r="R3" s="389">
        <v>8</v>
      </c>
      <c r="S3" s="389"/>
      <c r="T3" s="96" t="s">
        <v>280</v>
      </c>
      <c r="U3" s="390">
        <f>IF(R3=0,"",YEAR(DATE(2018+R3,1,1)))</f>
        <v>2026</v>
      </c>
      <c r="V3" s="390"/>
      <c r="W3" s="97" t="s">
        <v>281</v>
      </c>
      <c r="X3" s="97" t="s">
        <v>282</v>
      </c>
      <c r="Y3" s="389"/>
      <c r="Z3" s="389"/>
      <c r="AA3" s="97" t="s">
        <v>283</v>
      </c>
    </row>
    <row r="4" spans="1:29" ht="21" customHeight="1" x14ac:dyDescent="0.25">
      <c r="A4" s="84"/>
      <c r="B4" s="98"/>
      <c r="C4" s="98"/>
      <c r="D4" s="98"/>
      <c r="H4" s="95"/>
      <c r="I4" s="95"/>
      <c r="J4" s="95"/>
      <c r="K4" s="95"/>
      <c r="Q4" s="92" t="s">
        <v>727</v>
      </c>
      <c r="R4" s="99"/>
      <c r="S4" s="99"/>
      <c r="T4" s="96"/>
      <c r="U4" s="100"/>
      <c r="V4" s="100"/>
      <c r="W4" s="97"/>
      <c r="X4" s="97"/>
      <c r="Y4" s="99"/>
      <c r="Z4" s="99"/>
      <c r="AA4" s="97"/>
    </row>
    <row r="5" spans="1:29" ht="21" customHeight="1" x14ac:dyDescent="0.2">
      <c r="A5" s="84"/>
      <c r="B5" s="101"/>
      <c r="C5" s="101"/>
      <c r="D5" s="101"/>
      <c r="H5" s="95"/>
      <c r="I5" s="95"/>
      <c r="J5" s="95"/>
      <c r="K5" s="95"/>
      <c r="Q5" s="92"/>
      <c r="R5" s="99"/>
      <c r="S5" s="99"/>
      <c r="T5" s="96"/>
      <c r="U5" s="100"/>
      <c r="V5" s="100"/>
      <c r="W5" s="97"/>
      <c r="X5" s="97"/>
      <c r="Y5" s="99"/>
      <c r="Z5" s="99"/>
      <c r="AA5" s="97"/>
    </row>
    <row r="6" spans="1:29" ht="21" customHeight="1" x14ac:dyDescent="0.15">
      <c r="H6" s="96" t="s">
        <v>280</v>
      </c>
      <c r="I6" s="389" t="s">
        <v>316</v>
      </c>
      <c r="J6" s="389"/>
      <c r="K6" s="389"/>
      <c r="L6" s="389"/>
      <c r="M6" s="389"/>
      <c r="N6" s="389"/>
      <c r="O6" s="389"/>
      <c r="P6" s="389"/>
      <c r="Q6" s="389"/>
      <c r="R6" s="389"/>
      <c r="S6" s="389"/>
      <c r="T6" s="389"/>
      <c r="U6" s="389"/>
      <c r="V6" s="389"/>
      <c r="W6" s="389"/>
      <c r="X6" s="389"/>
      <c r="Y6" s="389"/>
      <c r="Z6" s="389"/>
      <c r="AA6" s="389"/>
      <c r="AB6" s="102" t="s">
        <v>284</v>
      </c>
    </row>
    <row r="7" spans="1:29" ht="21" customHeight="1" x14ac:dyDescent="0.15"/>
    <row r="8" spans="1:29" ht="21" customHeight="1" x14ac:dyDescent="0.15">
      <c r="A8" s="103" t="s">
        <v>285</v>
      </c>
      <c r="B8" s="104" t="s">
        <v>286</v>
      </c>
      <c r="C8" s="104"/>
      <c r="D8" s="104"/>
      <c r="E8" s="104"/>
      <c r="F8" s="104"/>
      <c r="G8" s="104"/>
      <c r="H8" s="104"/>
      <c r="I8" s="104"/>
      <c r="J8" s="104"/>
      <c r="K8" s="104"/>
      <c r="M8" s="391"/>
      <c r="N8" s="392"/>
      <c r="O8" s="105" t="s">
        <v>287</v>
      </c>
      <c r="P8" s="106"/>
      <c r="Q8" s="106"/>
      <c r="R8" s="106"/>
      <c r="S8" s="106"/>
      <c r="T8" s="105"/>
      <c r="U8" s="105"/>
      <c r="V8" s="105"/>
      <c r="W8" s="105"/>
      <c r="X8" s="105"/>
      <c r="Y8" s="107"/>
      <c r="Z8" s="108"/>
    </row>
    <row r="9" spans="1:29" ht="21" customHeight="1" x14ac:dyDescent="0.15">
      <c r="A9" s="103" t="s">
        <v>288</v>
      </c>
      <c r="B9" s="104" t="s">
        <v>289</v>
      </c>
      <c r="C9" s="104"/>
      <c r="D9" s="104"/>
      <c r="E9" s="104"/>
      <c r="F9" s="104"/>
      <c r="G9" s="104"/>
      <c r="H9" s="104"/>
      <c r="I9" s="109"/>
      <c r="J9" s="109"/>
      <c r="K9" s="109"/>
      <c r="O9" s="109"/>
      <c r="P9" s="109"/>
      <c r="Q9" s="109"/>
      <c r="R9" s="109"/>
      <c r="S9" s="109"/>
      <c r="T9" s="109"/>
      <c r="U9" s="109"/>
      <c r="V9" s="109"/>
      <c r="W9" s="109"/>
      <c r="X9" s="109"/>
      <c r="Y9" s="109"/>
      <c r="Z9" s="108"/>
    </row>
    <row r="10" spans="1:29" ht="21" customHeight="1" x14ac:dyDescent="0.15">
      <c r="B10" s="380" t="s">
        <v>290</v>
      </c>
      <c r="C10" s="380"/>
      <c r="D10" s="380"/>
      <c r="E10" s="380"/>
      <c r="F10" s="380"/>
      <c r="G10" s="380"/>
      <c r="H10" s="380"/>
      <c r="I10" s="380"/>
      <c r="J10" s="380"/>
      <c r="K10" s="380"/>
      <c r="L10" s="380"/>
      <c r="M10" s="380"/>
      <c r="N10" s="380"/>
      <c r="O10" s="380"/>
      <c r="P10" s="380"/>
      <c r="Q10" s="380"/>
      <c r="R10" s="380"/>
      <c r="S10" s="380"/>
      <c r="T10" s="380"/>
      <c r="U10" s="380"/>
      <c r="V10" s="380"/>
      <c r="W10" s="380"/>
      <c r="X10" s="380"/>
      <c r="Y10" s="380"/>
    </row>
    <row r="11" spans="1:29" ht="21" customHeight="1" x14ac:dyDescent="0.15">
      <c r="B11" s="91" t="s">
        <v>291</v>
      </c>
      <c r="C11" s="91"/>
      <c r="D11" s="91"/>
      <c r="E11" s="91"/>
      <c r="F11" s="91"/>
      <c r="G11" s="91"/>
      <c r="H11" s="91"/>
      <c r="I11" s="91"/>
      <c r="J11" s="91"/>
      <c r="K11" s="91"/>
    </row>
    <row r="12" spans="1:29" s="110" customFormat="1" ht="21" customHeight="1" x14ac:dyDescent="0.15">
      <c r="S12" s="111"/>
      <c r="T12" s="112"/>
      <c r="U12" s="113"/>
      <c r="V12" s="113"/>
      <c r="W12" s="113"/>
      <c r="X12" s="114"/>
      <c r="Y12" s="114"/>
      <c r="Z12" s="114"/>
    </row>
    <row r="13" spans="1:29" ht="28.5" customHeight="1" x14ac:dyDescent="0.15">
      <c r="A13" s="381" t="s">
        <v>292</v>
      </c>
      <c r="B13" s="382" t="s">
        <v>293</v>
      </c>
      <c r="C13" s="382"/>
      <c r="D13" s="382"/>
      <c r="E13" s="382" t="s">
        <v>294</v>
      </c>
      <c r="F13" s="382"/>
      <c r="G13" s="382"/>
      <c r="H13" s="382"/>
      <c r="I13" s="382" t="s">
        <v>295</v>
      </c>
      <c r="J13" s="382"/>
      <c r="K13" s="382"/>
      <c r="L13" s="382"/>
      <c r="M13" s="382"/>
      <c r="N13" s="383" t="s">
        <v>296</v>
      </c>
      <c r="O13" s="384"/>
      <c r="P13" s="384"/>
      <c r="Q13" s="384"/>
      <c r="R13" s="384"/>
      <c r="S13" s="385"/>
      <c r="T13" s="382" t="s">
        <v>297</v>
      </c>
      <c r="U13" s="382"/>
      <c r="V13" s="382"/>
      <c r="W13" s="382"/>
      <c r="X13" s="382"/>
      <c r="Y13" s="382" t="s">
        <v>298</v>
      </c>
      <c r="Z13" s="382"/>
      <c r="AA13" s="382"/>
      <c r="AB13" s="382"/>
    </row>
    <row r="14" spans="1:29" ht="28.5" customHeight="1" x14ac:dyDescent="0.15">
      <c r="A14" s="381"/>
      <c r="B14" s="382"/>
      <c r="C14" s="382"/>
      <c r="D14" s="382"/>
      <c r="E14" s="382"/>
      <c r="F14" s="382"/>
      <c r="G14" s="382"/>
      <c r="H14" s="382"/>
      <c r="I14" s="382"/>
      <c r="J14" s="382"/>
      <c r="K14" s="382"/>
      <c r="L14" s="382"/>
      <c r="M14" s="382"/>
      <c r="N14" s="386"/>
      <c r="O14" s="387"/>
      <c r="P14" s="387"/>
      <c r="Q14" s="387"/>
      <c r="R14" s="387"/>
      <c r="S14" s="388"/>
      <c r="T14" s="382"/>
      <c r="U14" s="382"/>
      <c r="V14" s="382"/>
      <c r="W14" s="382"/>
      <c r="X14" s="382"/>
      <c r="Y14" s="382"/>
      <c r="Z14" s="382"/>
      <c r="AA14" s="382"/>
      <c r="AB14" s="382"/>
    </row>
    <row r="15" spans="1:29" ht="12" customHeight="1" x14ac:dyDescent="0.15">
      <c r="A15" s="397">
        <v>1</v>
      </c>
      <c r="B15" s="398" t="s">
        <v>299</v>
      </c>
      <c r="C15" s="398"/>
      <c r="D15" s="398"/>
      <c r="E15" s="399" t="s">
        <v>319</v>
      </c>
      <c r="F15" s="400"/>
      <c r="G15" s="400"/>
      <c r="H15" s="401"/>
      <c r="I15" s="393" t="s">
        <v>300</v>
      </c>
      <c r="J15" s="393"/>
      <c r="K15" s="393"/>
      <c r="L15" s="393"/>
      <c r="M15" s="393"/>
      <c r="N15" s="408" t="s">
        <v>865</v>
      </c>
      <c r="O15" s="409"/>
      <c r="P15" s="409"/>
      <c r="Q15" s="409"/>
      <c r="R15" s="409"/>
      <c r="S15" s="410"/>
      <c r="T15" s="393" t="s">
        <v>301</v>
      </c>
      <c r="U15" s="393"/>
      <c r="V15" s="393"/>
      <c r="W15" s="393"/>
      <c r="X15" s="393"/>
      <c r="Y15" s="393" t="s">
        <v>302</v>
      </c>
      <c r="Z15" s="393"/>
      <c r="AA15" s="393"/>
      <c r="AB15" s="393"/>
    </row>
    <row r="16" spans="1:29" ht="12" customHeight="1" x14ac:dyDescent="0.15">
      <c r="A16" s="397"/>
      <c r="B16" s="398"/>
      <c r="C16" s="398"/>
      <c r="D16" s="398"/>
      <c r="E16" s="402"/>
      <c r="F16" s="403"/>
      <c r="G16" s="403"/>
      <c r="H16" s="404"/>
      <c r="I16" s="393"/>
      <c r="J16" s="393"/>
      <c r="K16" s="393"/>
      <c r="L16" s="393"/>
      <c r="M16" s="393"/>
      <c r="N16" s="411"/>
      <c r="O16" s="412"/>
      <c r="P16" s="412"/>
      <c r="Q16" s="412"/>
      <c r="R16" s="412"/>
      <c r="S16" s="413"/>
      <c r="T16" s="393"/>
      <c r="U16" s="393"/>
      <c r="V16" s="393"/>
      <c r="W16" s="393"/>
      <c r="X16" s="393"/>
      <c r="Y16" s="393"/>
      <c r="Z16" s="393"/>
      <c r="AA16" s="393"/>
      <c r="AB16" s="393"/>
    </row>
    <row r="17" spans="1:28" ht="12" customHeight="1" x14ac:dyDescent="0.15">
      <c r="A17" s="397"/>
      <c r="B17" s="398"/>
      <c r="C17" s="398"/>
      <c r="D17" s="398"/>
      <c r="E17" s="405"/>
      <c r="F17" s="406"/>
      <c r="G17" s="406"/>
      <c r="H17" s="407"/>
      <c r="I17" s="393"/>
      <c r="J17" s="393"/>
      <c r="K17" s="393"/>
      <c r="L17" s="393"/>
      <c r="M17" s="393"/>
      <c r="N17" s="394"/>
      <c r="O17" s="395"/>
      <c r="P17" s="395"/>
      <c r="Q17" s="395"/>
      <c r="R17" s="395"/>
      <c r="S17" s="396"/>
      <c r="T17" s="393"/>
      <c r="U17" s="393"/>
      <c r="V17" s="393"/>
      <c r="W17" s="393"/>
      <c r="X17" s="393"/>
      <c r="Y17" s="393"/>
      <c r="Z17" s="393"/>
      <c r="AA17" s="393"/>
      <c r="AB17" s="393"/>
    </row>
    <row r="18" spans="1:28" ht="12" customHeight="1" x14ac:dyDescent="0.15">
      <c r="A18" s="397">
        <v>2</v>
      </c>
      <c r="B18" s="398" t="s">
        <v>318</v>
      </c>
      <c r="C18" s="398"/>
      <c r="D18" s="398"/>
      <c r="E18" s="399" t="s">
        <v>319</v>
      </c>
      <c r="F18" s="400"/>
      <c r="G18" s="400"/>
      <c r="H18" s="401"/>
      <c r="I18" s="393" t="s">
        <v>303</v>
      </c>
      <c r="J18" s="393"/>
      <c r="K18" s="393"/>
      <c r="L18" s="393"/>
      <c r="M18" s="393"/>
      <c r="N18" s="408" t="s">
        <v>304</v>
      </c>
      <c r="O18" s="409"/>
      <c r="P18" s="409"/>
      <c r="Q18" s="409"/>
      <c r="R18" s="409"/>
      <c r="S18" s="410"/>
      <c r="T18" s="393" t="s">
        <v>301</v>
      </c>
      <c r="U18" s="393"/>
      <c r="V18" s="393"/>
      <c r="W18" s="393"/>
      <c r="X18" s="393"/>
      <c r="Y18" s="393" t="s">
        <v>302</v>
      </c>
      <c r="Z18" s="393"/>
      <c r="AA18" s="393"/>
      <c r="AB18" s="393"/>
    </row>
    <row r="19" spans="1:28" ht="12" customHeight="1" x14ac:dyDescent="0.15">
      <c r="A19" s="397"/>
      <c r="B19" s="398"/>
      <c r="C19" s="398"/>
      <c r="D19" s="398"/>
      <c r="E19" s="402"/>
      <c r="F19" s="403"/>
      <c r="G19" s="403"/>
      <c r="H19" s="404"/>
      <c r="I19" s="393"/>
      <c r="J19" s="393"/>
      <c r="K19" s="393"/>
      <c r="L19" s="393"/>
      <c r="M19" s="393"/>
      <c r="N19" s="411"/>
      <c r="O19" s="412"/>
      <c r="P19" s="412"/>
      <c r="Q19" s="412"/>
      <c r="R19" s="412"/>
      <c r="S19" s="413"/>
      <c r="T19" s="393"/>
      <c r="U19" s="393"/>
      <c r="V19" s="393"/>
      <c r="W19" s="393"/>
      <c r="X19" s="393"/>
      <c r="Y19" s="393"/>
      <c r="Z19" s="393"/>
      <c r="AA19" s="393"/>
      <c r="AB19" s="393"/>
    </row>
    <row r="20" spans="1:28" ht="12" customHeight="1" x14ac:dyDescent="0.15">
      <c r="A20" s="397"/>
      <c r="B20" s="398"/>
      <c r="C20" s="398"/>
      <c r="D20" s="398"/>
      <c r="E20" s="405"/>
      <c r="F20" s="406"/>
      <c r="G20" s="406"/>
      <c r="H20" s="407"/>
      <c r="I20" s="393"/>
      <c r="J20" s="393"/>
      <c r="K20" s="393"/>
      <c r="L20" s="393"/>
      <c r="M20" s="393"/>
      <c r="N20" s="394"/>
      <c r="O20" s="395"/>
      <c r="P20" s="395"/>
      <c r="Q20" s="395"/>
      <c r="R20" s="395"/>
      <c r="S20" s="396"/>
      <c r="T20" s="393"/>
      <c r="U20" s="393"/>
      <c r="V20" s="393"/>
      <c r="W20" s="393"/>
      <c r="X20" s="393"/>
      <c r="Y20" s="393"/>
      <c r="Z20" s="393"/>
      <c r="AA20" s="393"/>
      <c r="AB20" s="393"/>
    </row>
    <row r="21" spans="1:28" ht="12" customHeight="1" x14ac:dyDescent="0.15">
      <c r="A21" s="397">
        <v>3</v>
      </c>
      <c r="B21" s="398" t="s">
        <v>470</v>
      </c>
      <c r="C21" s="398"/>
      <c r="D21" s="398"/>
      <c r="E21" s="399" t="s">
        <v>320</v>
      </c>
      <c r="F21" s="400"/>
      <c r="G21" s="400"/>
      <c r="H21" s="401"/>
      <c r="I21" s="393" t="s">
        <v>305</v>
      </c>
      <c r="J21" s="393"/>
      <c r="K21" s="393"/>
      <c r="L21" s="393"/>
      <c r="M21" s="393"/>
      <c r="N21" s="408" t="s">
        <v>506</v>
      </c>
      <c r="O21" s="409"/>
      <c r="P21" s="409"/>
      <c r="Q21" s="409"/>
      <c r="R21" s="409"/>
      <c r="S21" s="410"/>
      <c r="T21" s="393" t="s">
        <v>306</v>
      </c>
      <c r="U21" s="393"/>
      <c r="V21" s="393"/>
      <c r="W21" s="393"/>
      <c r="X21" s="393"/>
      <c r="Y21" s="393" t="s">
        <v>302</v>
      </c>
      <c r="Z21" s="393"/>
      <c r="AA21" s="393"/>
      <c r="AB21" s="393"/>
    </row>
    <row r="22" spans="1:28" ht="12" customHeight="1" x14ac:dyDescent="0.15">
      <c r="A22" s="397"/>
      <c r="B22" s="398"/>
      <c r="C22" s="398"/>
      <c r="D22" s="398"/>
      <c r="E22" s="402"/>
      <c r="F22" s="403"/>
      <c r="G22" s="403"/>
      <c r="H22" s="404"/>
      <c r="I22" s="393"/>
      <c r="J22" s="393"/>
      <c r="K22" s="393"/>
      <c r="L22" s="393"/>
      <c r="M22" s="393"/>
      <c r="N22" s="411"/>
      <c r="O22" s="412"/>
      <c r="P22" s="412"/>
      <c r="Q22" s="412"/>
      <c r="R22" s="412"/>
      <c r="S22" s="413"/>
      <c r="T22" s="393"/>
      <c r="U22" s="393"/>
      <c r="V22" s="393"/>
      <c r="W22" s="393"/>
      <c r="X22" s="393"/>
      <c r="Y22" s="393"/>
      <c r="Z22" s="393"/>
      <c r="AA22" s="393"/>
      <c r="AB22" s="393"/>
    </row>
    <row r="23" spans="1:28" ht="12" customHeight="1" x14ac:dyDescent="0.15">
      <c r="A23" s="397"/>
      <c r="B23" s="398"/>
      <c r="C23" s="398"/>
      <c r="D23" s="398"/>
      <c r="E23" s="405"/>
      <c r="F23" s="406"/>
      <c r="G23" s="406"/>
      <c r="H23" s="407"/>
      <c r="I23" s="393"/>
      <c r="J23" s="393"/>
      <c r="K23" s="393"/>
      <c r="L23" s="393"/>
      <c r="M23" s="393"/>
      <c r="N23" s="394" t="s">
        <v>710</v>
      </c>
      <c r="O23" s="395"/>
      <c r="P23" s="395"/>
      <c r="Q23" s="395"/>
      <c r="R23" s="395"/>
      <c r="S23" s="396"/>
      <c r="T23" s="393"/>
      <c r="U23" s="393"/>
      <c r="V23" s="393"/>
      <c r="W23" s="393"/>
      <c r="X23" s="393"/>
      <c r="Y23" s="393"/>
      <c r="Z23" s="393"/>
      <c r="AA23" s="393"/>
      <c r="AB23" s="393"/>
    </row>
    <row r="24" spans="1:28" ht="12" customHeight="1" x14ac:dyDescent="0.15">
      <c r="A24" s="397">
        <v>4</v>
      </c>
      <c r="B24" s="398" t="s">
        <v>866</v>
      </c>
      <c r="C24" s="398"/>
      <c r="D24" s="398"/>
      <c r="E24" s="399" t="s">
        <v>321</v>
      </c>
      <c r="F24" s="400"/>
      <c r="G24" s="400"/>
      <c r="H24" s="401"/>
      <c r="I24" s="393" t="s">
        <v>303</v>
      </c>
      <c r="J24" s="393"/>
      <c r="K24" s="393"/>
      <c r="L24" s="393"/>
      <c r="M24" s="393"/>
      <c r="N24" s="408" t="s">
        <v>307</v>
      </c>
      <c r="O24" s="409"/>
      <c r="P24" s="409"/>
      <c r="Q24" s="409"/>
      <c r="R24" s="409"/>
      <c r="S24" s="410"/>
      <c r="T24" s="393" t="s">
        <v>308</v>
      </c>
      <c r="U24" s="393"/>
      <c r="V24" s="393"/>
      <c r="W24" s="393"/>
      <c r="X24" s="393"/>
      <c r="Y24" s="393" t="s">
        <v>302</v>
      </c>
      <c r="Z24" s="393"/>
      <c r="AA24" s="393"/>
      <c r="AB24" s="393"/>
    </row>
    <row r="25" spans="1:28" ht="12" customHeight="1" x14ac:dyDescent="0.15">
      <c r="A25" s="397"/>
      <c r="B25" s="398"/>
      <c r="C25" s="398"/>
      <c r="D25" s="398"/>
      <c r="E25" s="402"/>
      <c r="F25" s="403"/>
      <c r="G25" s="403"/>
      <c r="H25" s="404"/>
      <c r="I25" s="393"/>
      <c r="J25" s="393"/>
      <c r="K25" s="393"/>
      <c r="L25" s="393"/>
      <c r="M25" s="393"/>
      <c r="N25" s="411"/>
      <c r="O25" s="412"/>
      <c r="P25" s="412"/>
      <c r="Q25" s="412"/>
      <c r="R25" s="412"/>
      <c r="S25" s="413"/>
      <c r="T25" s="393"/>
      <c r="U25" s="393"/>
      <c r="V25" s="393"/>
      <c r="W25" s="393"/>
      <c r="X25" s="393"/>
      <c r="Y25" s="393"/>
      <c r="Z25" s="393"/>
      <c r="AA25" s="393"/>
      <c r="AB25" s="393"/>
    </row>
    <row r="26" spans="1:28" ht="12" customHeight="1" x14ac:dyDescent="0.15">
      <c r="A26" s="397"/>
      <c r="B26" s="398"/>
      <c r="C26" s="398"/>
      <c r="D26" s="398"/>
      <c r="E26" s="405"/>
      <c r="F26" s="406"/>
      <c r="G26" s="406"/>
      <c r="H26" s="407"/>
      <c r="I26" s="393"/>
      <c r="J26" s="393"/>
      <c r="K26" s="393"/>
      <c r="L26" s="393"/>
      <c r="M26" s="393"/>
      <c r="N26" s="394"/>
      <c r="O26" s="395"/>
      <c r="P26" s="395"/>
      <c r="Q26" s="395"/>
      <c r="R26" s="395"/>
      <c r="S26" s="396"/>
      <c r="T26" s="393"/>
      <c r="U26" s="393"/>
      <c r="V26" s="393"/>
      <c r="W26" s="393"/>
      <c r="X26" s="393"/>
      <c r="Y26" s="393"/>
      <c r="Z26" s="393"/>
      <c r="AA26" s="393"/>
      <c r="AB26" s="393"/>
    </row>
    <row r="27" spans="1:28" ht="12" customHeight="1" x14ac:dyDescent="0.15">
      <c r="A27" s="397">
        <v>5</v>
      </c>
      <c r="B27" s="398" t="s">
        <v>866</v>
      </c>
      <c r="C27" s="398"/>
      <c r="D27" s="398"/>
      <c r="E27" s="399" t="s">
        <v>322</v>
      </c>
      <c r="F27" s="400"/>
      <c r="G27" s="400"/>
      <c r="H27" s="401"/>
      <c r="I27" s="393" t="s">
        <v>300</v>
      </c>
      <c r="J27" s="393"/>
      <c r="K27" s="393"/>
      <c r="L27" s="393"/>
      <c r="M27" s="393"/>
      <c r="N27" s="408" t="s">
        <v>307</v>
      </c>
      <c r="O27" s="409"/>
      <c r="P27" s="409"/>
      <c r="Q27" s="409"/>
      <c r="R27" s="409"/>
      <c r="S27" s="410"/>
      <c r="T27" s="393" t="s">
        <v>308</v>
      </c>
      <c r="U27" s="393"/>
      <c r="V27" s="393"/>
      <c r="W27" s="393"/>
      <c r="X27" s="393"/>
      <c r="Y27" s="393" t="s">
        <v>302</v>
      </c>
      <c r="Z27" s="393"/>
      <c r="AA27" s="393"/>
      <c r="AB27" s="393"/>
    </row>
    <row r="28" spans="1:28" ht="12" customHeight="1" x14ac:dyDescent="0.15">
      <c r="A28" s="397"/>
      <c r="B28" s="398"/>
      <c r="C28" s="398"/>
      <c r="D28" s="398"/>
      <c r="E28" s="402"/>
      <c r="F28" s="403"/>
      <c r="G28" s="403"/>
      <c r="H28" s="404"/>
      <c r="I28" s="393"/>
      <c r="J28" s="393"/>
      <c r="K28" s="393"/>
      <c r="L28" s="393"/>
      <c r="M28" s="393"/>
      <c r="N28" s="411"/>
      <c r="O28" s="412"/>
      <c r="P28" s="412"/>
      <c r="Q28" s="412"/>
      <c r="R28" s="412"/>
      <c r="S28" s="413"/>
      <c r="T28" s="393"/>
      <c r="U28" s="393"/>
      <c r="V28" s="393"/>
      <c r="W28" s="393"/>
      <c r="X28" s="393"/>
      <c r="Y28" s="393"/>
      <c r="Z28" s="393"/>
      <c r="AA28" s="393"/>
      <c r="AB28" s="393"/>
    </row>
    <row r="29" spans="1:28" ht="12" customHeight="1" x14ac:dyDescent="0.15">
      <c r="A29" s="397"/>
      <c r="B29" s="398"/>
      <c r="C29" s="398"/>
      <c r="D29" s="398"/>
      <c r="E29" s="405"/>
      <c r="F29" s="406"/>
      <c r="G29" s="406"/>
      <c r="H29" s="407"/>
      <c r="I29" s="393"/>
      <c r="J29" s="393"/>
      <c r="K29" s="393"/>
      <c r="L29" s="393"/>
      <c r="M29" s="393"/>
      <c r="N29" s="394"/>
      <c r="O29" s="395"/>
      <c r="P29" s="395"/>
      <c r="Q29" s="395"/>
      <c r="R29" s="395"/>
      <c r="S29" s="396"/>
      <c r="T29" s="393"/>
      <c r="U29" s="393"/>
      <c r="V29" s="393"/>
      <c r="W29" s="393"/>
      <c r="X29" s="393"/>
      <c r="Y29" s="393"/>
      <c r="Z29" s="393"/>
      <c r="AA29" s="393"/>
      <c r="AB29" s="393"/>
    </row>
    <row r="30" spans="1:28" ht="12" customHeight="1" x14ac:dyDescent="0.15">
      <c r="A30" s="397">
        <v>6</v>
      </c>
      <c r="B30" s="398" t="s">
        <v>866</v>
      </c>
      <c r="C30" s="398"/>
      <c r="D30" s="398"/>
      <c r="E30" s="399" t="s">
        <v>323</v>
      </c>
      <c r="F30" s="400"/>
      <c r="G30" s="400"/>
      <c r="H30" s="401"/>
      <c r="I30" s="393" t="s">
        <v>305</v>
      </c>
      <c r="J30" s="393"/>
      <c r="K30" s="393"/>
      <c r="L30" s="393"/>
      <c r="M30" s="393"/>
      <c r="N30" s="408" t="s">
        <v>505</v>
      </c>
      <c r="O30" s="409"/>
      <c r="P30" s="409"/>
      <c r="Q30" s="409"/>
      <c r="R30" s="409"/>
      <c r="S30" s="410"/>
      <c r="T30" s="393" t="s">
        <v>301</v>
      </c>
      <c r="U30" s="393"/>
      <c r="V30" s="393"/>
      <c r="W30" s="393"/>
      <c r="X30" s="393"/>
      <c r="Y30" s="393" t="s">
        <v>302</v>
      </c>
      <c r="Z30" s="393"/>
      <c r="AA30" s="393"/>
      <c r="AB30" s="393"/>
    </row>
    <row r="31" spans="1:28" ht="12" customHeight="1" x14ac:dyDescent="0.15">
      <c r="A31" s="397"/>
      <c r="B31" s="398"/>
      <c r="C31" s="398"/>
      <c r="D31" s="398"/>
      <c r="E31" s="402"/>
      <c r="F31" s="403"/>
      <c r="G31" s="403"/>
      <c r="H31" s="404"/>
      <c r="I31" s="393"/>
      <c r="J31" s="393"/>
      <c r="K31" s="393"/>
      <c r="L31" s="393"/>
      <c r="M31" s="393"/>
      <c r="N31" s="411"/>
      <c r="O31" s="412"/>
      <c r="P31" s="412"/>
      <c r="Q31" s="412"/>
      <c r="R31" s="412"/>
      <c r="S31" s="413"/>
      <c r="T31" s="393"/>
      <c r="U31" s="393"/>
      <c r="V31" s="393"/>
      <c r="W31" s="393"/>
      <c r="X31" s="393"/>
      <c r="Y31" s="393"/>
      <c r="Z31" s="393"/>
      <c r="AA31" s="393"/>
      <c r="AB31" s="393"/>
    </row>
    <row r="32" spans="1:28" ht="12" customHeight="1" x14ac:dyDescent="0.15">
      <c r="A32" s="397"/>
      <c r="B32" s="398"/>
      <c r="C32" s="398"/>
      <c r="D32" s="398"/>
      <c r="E32" s="405"/>
      <c r="F32" s="406"/>
      <c r="G32" s="406"/>
      <c r="H32" s="407"/>
      <c r="I32" s="393"/>
      <c r="J32" s="393"/>
      <c r="K32" s="393"/>
      <c r="L32" s="393"/>
      <c r="M32" s="393"/>
      <c r="N32" s="394"/>
      <c r="O32" s="395"/>
      <c r="P32" s="395"/>
      <c r="Q32" s="395"/>
      <c r="R32" s="395"/>
      <c r="S32" s="396"/>
      <c r="T32" s="393"/>
      <c r="U32" s="393"/>
      <c r="V32" s="393"/>
      <c r="W32" s="393"/>
      <c r="X32" s="393"/>
      <c r="Y32" s="393"/>
      <c r="Z32" s="393"/>
      <c r="AA32" s="393"/>
      <c r="AB32" s="393"/>
    </row>
    <row r="33" spans="1:49" ht="12" customHeight="1" x14ac:dyDescent="0.15">
      <c r="A33" s="397">
        <v>7</v>
      </c>
      <c r="B33" s="398" t="s">
        <v>866</v>
      </c>
      <c r="C33" s="398"/>
      <c r="D33" s="398"/>
      <c r="E33" s="399" t="s">
        <v>324</v>
      </c>
      <c r="F33" s="400"/>
      <c r="G33" s="400"/>
      <c r="H33" s="401"/>
      <c r="I33" s="393" t="s">
        <v>303</v>
      </c>
      <c r="J33" s="393"/>
      <c r="K33" s="393"/>
      <c r="L33" s="393"/>
      <c r="M33" s="393"/>
      <c r="N33" s="408" t="s">
        <v>505</v>
      </c>
      <c r="O33" s="409"/>
      <c r="P33" s="409"/>
      <c r="Q33" s="409"/>
      <c r="R33" s="409"/>
      <c r="S33" s="410"/>
      <c r="T33" s="393" t="s">
        <v>309</v>
      </c>
      <c r="U33" s="393"/>
      <c r="V33" s="393"/>
      <c r="W33" s="393"/>
      <c r="X33" s="393"/>
      <c r="Y33" s="393" t="s">
        <v>302</v>
      </c>
      <c r="Z33" s="393"/>
      <c r="AA33" s="393"/>
      <c r="AB33" s="393"/>
    </row>
    <row r="34" spans="1:49" ht="12" customHeight="1" x14ac:dyDescent="0.15">
      <c r="A34" s="397"/>
      <c r="B34" s="398"/>
      <c r="C34" s="398"/>
      <c r="D34" s="398"/>
      <c r="E34" s="402"/>
      <c r="F34" s="403"/>
      <c r="G34" s="403"/>
      <c r="H34" s="404"/>
      <c r="I34" s="393"/>
      <c r="J34" s="393"/>
      <c r="K34" s="393"/>
      <c r="L34" s="393"/>
      <c r="M34" s="393"/>
      <c r="N34" s="411"/>
      <c r="O34" s="412"/>
      <c r="P34" s="412"/>
      <c r="Q34" s="412"/>
      <c r="R34" s="412"/>
      <c r="S34" s="413"/>
      <c r="T34" s="393"/>
      <c r="U34" s="393"/>
      <c r="V34" s="393"/>
      <c r="W34" s="393"/>
      <c r="X34" s="393"/>
      <c r="Y34" s="393"/>
      <c r="Z34" s="393"/>
      <c r="AA34" s="393"/>
      <c r="AB34" s="393"/>
    </row>
    <row r="35" spans="1:49" ht="12" customHeight="1" x14ac:dyDescent="0.15">
      <c r="A35" s="397"/>
      <c r="B35" s="398"/>
      <c r="C35" s="398"/>
      <c r="D35" s="398"/>
      <c r="E35" s="405"/>
      <c r="F35" s="406"/>
      <c r="G35" s="406"/>
      <c r="H35" s="407"/>
      <c r="I35" s="393"/>
      <c r="J35" s="393"/>
      <c r="K35" s="393"/>
      <c r="L35" s="393"/>
      <c r="M35" s="393"/>
      <c r="N35" s="394"/>
      <c r="O35" s="395"/>
      <c r="P35" s="395"/>
      <c r="Q35" s="395"/>
      <c r="R35" s="395"/>
      <c r="S35" s="396"/>
      <c r="T35" s="393"/>
      <c r="U35" s="393"/>
      <c r="V35" s="393"/>
      <c r="W35" s="393"/>
      <c r="X35" s="393"/>
      <c r="Y35" s="393"/>
      <c r="Z35" s="393"/>
      <c r="AA35" s="393"/>
      <c r="AB35" s="393"/>
    </row>
    <row r="36" spans="1:49" ht="12" customHeight="1" x14ac:dyDescent="0.15">
      <c r="A36" s="397">
        <v>8</v>
      </c>
      <c r="B36" s="398" t="s">
        <v>866</v>
      </c>
      <c r="C36" s="398"/>
      <c r="D36" s="398"/>
      <c r="E36" s="399" t="s">
        <v>325</v>
      </c>
      <c r="F36" s="400"/>
      <c r="G36" s="400"/>
      <c r="H36" s="401"/>
      <c r="I36" s="393" t="s">
        <v>305</v>
      </c>
      <c r="J36" s="393"/>
      <c r="K36" s="393"/>
      <c r="L36" s="393"/>
      <c r="M36" s="393"/>
      <c r="N36" s="408" t="s">
        <v>668</v>
      </c>
      <c r="O36" s="409"/>
      <c r="P36" s="409"/>
      <c r="Q36" s="409"/>
      <c r="R36" s="409"/>
      <c r="S36" s="410"/>
      <c r="T36" s="393" t="s">
        <v>301</v>
      </c>
      <c r="U36" s="393"/>
      <c r="V36" s="393"/>
      <c r="W36" s="393"/>
      <c r="X36" s="393"/>
      <c r="Y36" s="393" t="s">
        <v>302</v>
      </c>
      <c r="Z36" s="393"/>
      <c r="AA36" s="393"/>
      <c r="AB36" s="393"/>
    </row>
    <row r="37" spans="1:49" ht="12" customHeight="1" x14ac:dyDescent="0.15">
      <c r="A37" s="397"/>
      <c r="B37" s="398"/>
      <c r="C37" s="398"/>
      <c r="D37" s="398"/>
      <c r="E37" s="402"/>
      <c r="F37" s="403"/>
      <c r="G37" s="403"/>
      <c r="H37" s="404"/>
      <c r="I37" s="393"/>
      <c r="J37" s="393"/>
      <c r="K37" s="393"/>
      <c r="L37" s="393"/>
      <c r="M37" s="393"/>
      <c r="N37" s="411"/>
      <c r="O37" s="412"/>
      <c r="P37" s="412"/>
      <c r="Q37" s="412"/>
      <c r="R37" s="412"/>
      <c r="S37" s="413"/>
      <c r="T37" s="393"/>
      <c r="U37" s="393"/>
      <c r="V37" s="393"/>
      <c r="W37" s="393"/>
      <c r="X37" s="393"/>
      <c r="Y37" s="393"/>
      <c r="Z37" s="393"/>
      <c r="AA37" s="393"/>
      <c r="AB37" s="393"/>
    </row>
    <row r="38" spans="1:49" ht="12" customHeight="1" x14ac:dyDescent="0.15">
      <c r="A38" s="397"/>
      <c r="B38" s="398"/>
      <c r="C38" s="398"/>
      <c r="D38" s="398"/>
      <c r="E38" s="405"/>
      <c r="F38" s="406"/>
      <c r="G38" s="406"/>
      <c r="H38" s="407"/>
      <c r="I38" s="393"/>
      <c r="J38" s="393"/>
      <c r="K38" s="393"/>
      <c r="L38" s="393"/>
      <c r="M38" s="393"/>
      <c r="N38" s="394"/>
      <c r="O38" s="395"/>
      <c r="P38" s="395"/>
      <c r="Q38" s="395"/>
      <c r="R38" s="395"/>
      <c r="S38" s="396"/>
      <c r="T38" s="393"/>
      <c r="U38" s="393"/>
      <c r="V38" s="393"/>
      <c r="W38" s="393"/>
      <c r="X38" s="393"/>
      <c r="Y38" s="393"/>
      <c r="Z38" s="393"/>
      <c r="AA38" s="393"/>
      <c r="AB38" s="393"/>
    </row>
    <row r="39" spans="1:49" ht="12" customHeight="1" x14ac:dyDescent="0.15">
      <c r="A39" s="397">
        <v>9</v>
      </c>
      <c r="B39" s="398" t="s">
        <v>318</v>
      </c>
      <c r="C39" s="398"/>
      <c r="D39" s="398"/>
      <c r="E39" s="399" t="s">
        <v>326</v>
      </c>
      <c r="F39" s="400"/>
      <c r="G39" s="400"/>
      <c r="H39" s="401"/>
      <c r="I39" s="393" t="s">
        <v>303</v>
      </c>
      <c r="J39" s="393"/>
      <c r="K39" s="393"/>
      <c r="L39" s="393"/>
      <c r="M39" s="393"/>
      <c r="N39" s="408" t="s">
        <v>518</v>
      </c>
      <c r="O39" s="409"/>
      <c r="P39" s="409"/>
      <c r="Q39" s="409"/>
      <c r="R39" s="409"/>
      <c r="S39" s="410"/>
      <c r="T39" s="393" t="s">
        <v>301</v>
      </c>
      <c r="U39" s="393"/>
      <c r="V39" s="393"/>
      <c r="W39" s="393"/>
      <c r="X39" s="393"/>
      <c r="Y39" s="393" t="s">
        <v>302</v>
      </c>
      <c r="Z39" s="393"/>
      <c r="AA39" s="393"/>
      <c r="AB39" s="393"/>
    </row>
    <row r="40" spans="1:49" ht="12" customHeight="1" x14ac:dyDescent="0.15">
      <c r="A40" s="397"/>
      <c r="B40" s="398"/>
      <c r="C40" s="398"/>
      <c r="D40" s="398"/>
      <c r="E40" s="402"/>
      <c r="F40" s="403"/>
      <c r="G40" s="403"/>
      <c r="H40" s="404"/>
      <c r="I40" s="393"/>
      <c r="J40" s="393"/>
      <c r="K40" s="393"/>
      <c r="L40" s="393"/>
      <c r="M40" s="393"/>
      <c r="N40" s="411"/>
      <c r="O40" s="412"/>
      <c r="P40" s="412"/>
      <c r="Q40" s="412"/>
      <c r="R40" s="412"/>
      <c r="S40" s="413"/>
      <c r="T40" s="393"/>
      <c r="U40" s="393"/>
      <c r="V40" s="393"/>
      <c r="W40" s="393"/>
      <c r="X40" s="393"/>
      <c r="Y40" s="393"/>
      <c r="Z40" s="393"/>
      <c r="AA40" s="393"/>
      <c r="AB40" s="393"/>
    </row>
    <row r="41" spans="1:49" ht="12" customHeight="1" x14ac:dyDescent="0.15">
      <c r="A41" s="397"/>
      <c r="B41" s="398"/>
      <c r="C41" s="398"/>
      <c r="D41" s="398"/>
      <c r="E41" s="405"/>
      <c r="F41" s="406"/>
      <c r="G41" s="406"/>
      <c r="H41" s="407"/>
      <c r="I41" s="393"/>
      <c r="J41" s="393"/>
      <c r="K41" s="393"/>
      <c r="L41" s="393"/>
      <c r="M41" s="393"/>
      <c r="N41" s="394"/>
      <c r="O41" s="395"/>
      <c r="P41" s="395"/>
      <c r="Q41" s="395"/>
      <c r="R41" s="395"/>
      <c r="S41" s="396"/>
      <c r="T41" s="393"/>
      <c r="U41" s="393"/>
      <c r="V41" s="393"/>
      <c r="W41" s="393"/>
      <c r="X41" s="393"/>
      <c r="Y41" s="393"/>
      <c r="Z41" s="393"/>
      <c r="AA41" s="393"/>
      <c r="AB41" s="393"/>
    </row>
    <row r="42" spans="1:49" ht="12" customHeight="1" x14ac:dyDescent="0.15">
      <c r="A42" s="397">
        <v>10</v>
      </c>
      <c r="B42" s="398" t="s">
        <v>318</v>
      </c>
      <c r="C42" s="398"/>
      <c r="D42" s="398"/>
      <c r="E42" s="399" t="s">
        <v>327</v>
      </c>
      <c r="F42" s="400"/>
      <c r="G42" s="400"/>
      <c r="H42" s="401"/>
      <c r="I42" s="393" t="s">
        <v>303</v>
      </c>
      <c r="J42" s="393"/>
      <c r="K42" s="393"/>
      <c r="L42" s="393"/>
      <c r="M42" s="393"/>
      <c r="N42" s="408" t="s">
        <v>863</v>
      </c>
      <c r="O42" s="409"/>
      <c r="P42" s="409"/>
      <c r="Q42" s="409"/>
      <c r="R42" s="409"/>
      <c r="S42" s="410"/>
      <c r="T42" s="393" t="s">
        <v>306</v>
      </c>
      <c r="U42" s="393"/>
      <c r="V42" s="393"/>
      <c r="W42" s="393"/>
      <c r="X42" s="393"/>
      <c r="Y42" s="393" t="s">
        <v>302</v>
      </c>
      <c r="Z42" s="393"/>
      <c r="AA42" s="393"/>
      <c r="AB42" s="393"/>
      <c r="AC42" s="115"/>
      <c r="AD42" s="115"/>
      <c r="AE42" s="115"/>
      <c r="AF42" s="115"/>
      <c r="AG42" s="115"/>
      <c r="AH42" s="115"/>
      <c r="AI42" s="115"/>
      <c r="AJ42" s="115"/>
      <c r="AK42" s="115"/>
      <c r="AL42" s="115"/>
      <c r="AM42" s="115"/>
      <c r="AN42" s="115"/>
      <c r="AO42" s="115"/>
      <c r="AP42" s="115"/>
      <c r="AQ42" s="115"/>
      <c r="AR42" s="115"/>
      <c r="AS42" s="115"/>
      <c r="AT42" s="115"/>
    </row>
    <row r="43" spans="1:49" s="118" customFormat="1" ht="12" customHeight="1" x14ac:dyDescent="0.15">
      <c r="A43" s="397"/>
      <c r="B43" s="398"/>
      <c r="C43" s="398"/>
      <c r="D43" s="398"/>
      <c r="E43" s="402"/>
      <c r="F43" s="403"/>
      <c r="G43" s="403"/>
      <c r="H43" s="404"/>
      <c r="I43" s="393"/>
      <c r="J43" s="393"/>
      <c r="K43" s="393"/>
      <c r="L43" s="393"/>
      <c r="M43" s="393"/>
      <c r="N43" s="411"/>
      <c r="O43" s="412"/>
      <c r="P43" s="412"/>
      <c r="Q43" s="412"/>
      <c r="R43" s="412"/>
      <c r="S43" s="413"/>
      <c r="T43" s="393"/>
      <c r="U43" s="393"/>
      <c r="V43" s="393"/>
      <c r="W43" s="393"/>
      <c r="X43" s="393"/>
      <c r="Y43" s="393"/>
      <c r="Z43" s="393"/>
      <c r="AA43" s="393"/>
      <c r="AB43" s="393"/>
      <c r="AC43" s="116"/>
      <c r="AD43" s="116"/>
      <c r="AE43" s="116"/>
      <c r="AF43" s="116"/>
      <c r="AG43" s="116"/>
      <c r="AH43" s="116"/>
      <c r="AI43" s="116"/>
      <c r="AJ43" s="116"/>
      <c r="AK43" s="116"/>
      <c r="AL43" s="116"/>
      <c r="AM43" s="116"/>
      <c r="AN43" s="116"/>
      <c r="AO43" s="116"/>
      <c r="AP43" s="116"/>
      <c r="AQ43" s="116"/>
      <c r="AR43" s="116"/>
      <c r="AS43" s="116"/>
      <c r="AT43" s="116"/>
      <c r="AU43" s="117"/>
      <c r="AV43" s="117"/>
      <c r="AW43" s="117"/>
    </row>
    <row r="44" spans="1:49" s="118" customFormat="1" ht="12" customHeight="1" x14ac:dyDescent="0.15">
      <c r="A44" s="397"/>
      <c r="B44" s="398"/>
      <c r="C44" s="398"/>
      <c r="D44" s="398"/>
      <c r="E44" s="405"/>
      <c r="F44" s="406"/>
      <c r="G44" s="406"/>
      <c r="H44" s="407"/>
      <c r="I44" s="393"/>
      <c r="J44" s="393"/>
      <c r="K44" s="393"/>
      <c r="L44" s="393"/>
      <c r="M44" s="393"/>
      <c r="N44" s="394"/>
      <c r="O44" s="395"/>
      <c r="P44" s="395"/>
      <c r="Q44" s="395"/>
      <c r="R44" s="395"/>
      <c r="S44" s="396"/>
      <c r="T44" s="393"/>
      <c r="U44" s="393"/>
      <c r="V44" s="393"/>
      <c r="W44" s="393"/>
      <c r="X44" s="393"/>
      <c r="Y44" s="393"/>
      <c r="Z44" s="393"/>
      <c r="AA44" s="393"/>
      <c r="AB44" s="393"/>
      <c r="AC44" s="116"/>
      <c r="AD44" s="116"/>
      <c r="AE44" s="116"/>
      <c r="AF44" s="116"/>
      <c r="AG44" s="116"/>
      <c r="AH44" s="116"/>
      <c r="AI44" s="116"/>
      <c r="AJ44" s="116"/>
      <c r="AK44" s="116"/>
      <c r="AL44" s="116"/>
      <c r="AM44" s="116"/>
      <c r="AN44" s="116"/>
      <c r="AO44" s="116"/>
      <c r="AP44" s="116"/>
      <c r="AQ44" s="116"/>
      <c r="AR44" s="116"/>
      <c r="AS44" s="116"/>
      <c r="AT44" s="116"/>
      <c r="AU44" s="117"/>
      <c r="AV44" s="117"/>
      <c r="AW44" s="117"/>
    </row>
    <row r="45" spans="1:49" ht="12" customHeight="1" x14ac:dyDescent="0.15">
      <c r="A45" s="397">
        <v>11</v>
      </c>
      <c r="B45" s="398" t="s">
        <v>318</v>
      </c>
      <c r="C45" s="398"/>
      <c r="D45" s="398"/>
      <c r="E45" s="399" t="s">
        <v>711</v>
      </c>
      <c r="F45" s="400"/>
      <c r="G45" s="400"/>
      <c r="H45" s="401"/>
      <c r="I45" s="393" t="s">
        <v>310</v>
      </c>
      <c r="J45" s="393"/>
      <c r="K45" s="393"/>
      <c r="L45" s="393"/>
      <c r="M45" s="393"/>
      <c r="N45" s="408" t="s">
        <v>864</v>
      </c>
      <c r="O45" s="409"/>
      <c r="P45" s="409"/>
      <c r="Q45" s="409"/>
      <c r="R45" s="409"/>
      <c r="S45" s="410"/>
      <c r="T45" s="393" t="s">
        <v>301</v>
      </c>
      <c r="U45" s="393"/>
      <c r="V45" s="393"/>
      <c r="W45" s="393"/>
      <c r="X45" s="393"/>
      <c r="Y45" s="393" t="s">
        <v>302</v>
      </c>
      <c r="Z45" s="393"/>
      <c r="AA45" s="393"/>
      <c r="AB45" s="393"/>
    </row>
    <row r="46" spans="1:49" ht="12" customHeight="1" x14ac:dyDescent="0.15">
      <c r="A46" s="397"/>
      <c r="B46" s="398"/>
      <c r="C46" s="398"/>
      <c r="D46" s="398"/>
      <c r="E46" s="402"/>
      <c r="F46" s="403"/>
      <c r="G46" s="403"/>
      <c r="H46" s="404"/>
      <c r="I46" s="393"/>
      <c r="J46" s="393"/>
      <c r="K46" s="393"/>
      <c r="L46" s="393"/>
      <c r="M46" s="393"/>
      <c r="N46" s="411"/>
      <c r="O46" s="412"/>
      <c r="P46" s="412"/>
      <c r="Q46" s="412"/>
      <c r="R46" s="412"/>
      <c r="S46" s="413"/>
      <c r="T46" s="393"/>
      <c r="U46" s="393"/>
      <c r="V46" s="393"/>
      <c r="W46" s="393"/>
      <c r="X46" s="393"/>
      <c r="Y46" s="393"/>
      <c r="Z46" s="393"/>
      <c r="AA46" s="393"/>
      <c r="AB46" s="393"/>
    </row>
    <row r="47" spans="1:49" ht="12" customHeight="1" x14ac:dyDescent="0.15">
      <c r="A47" s="397"/>
      <c r="B47" s="398"/>
      <c r="C47" s="398"/>
      <c r="D47" s="398"/>
      <c r="E47" s="405"/>
      <c r="F47" s="406"/>
      <c r="G47" s="406"/>
      <c r="H47" s="407"/>
      <c r="I47" s="393"/>
      <c r="J47" s="393"/>
      <c r="K47" s="393"/>
      <c r="L47" s="393"/>
      <c r="M47" s="393"/>
      <c r="N47" s="414"/>
      <c r="O47" s="415"/>
      <c r="P47" s="415"/>
      <c r="Q47" s="415"/>
      <c r="R47" s="415"/>
      <c r="S47" s="416"/>
      <c r="T47" s="393"/>
      <c r="U47" s="393"/>
      <c r="V47" s="393"/>
      <c r="W47" s="393"/>
      <c r="X47" s="393"/>
      <c r="Y47" s="393"/>
      <c r="Z47" s="393"/>
      <c r="AA47" s="393"/>
      <c r="AB47" s="393"/>
    </row>
    <row r="48" spans="1:49" ht="12" customHeight="1" x14ac:dyDescent="0.15">
      <c r="A48" s="397">
        <v>12</v>
      </c>
      <c r="B48" s="398" t="s">
        <v>318</v>
      </c>
      <c r="C48" s="398"/>
      <c r="D48" s="398"/>
      <c r="E48" s="399" t="s">
        <v>712</v>
      </c>
      <c r="F48" s="400"/>
      <c r="G48" s="400"/>
      <c r="H48" s="401"/>
      <c r="I48" s="393" t="s">
        <v>300</v>
      </c>
      <c r="J48" s="393"/>
      <c r="K48" s="393"/>
      <c r="L48" s="393"/>
      <c r="M48" s="393"/>
      <c r="N48" s="408" t="s">
        <v>518</v>
      </c>
      <c r="O48" s="409"/>
      <c r="P48" s="409"/>
      <c r="Q48" s="409"/>
      <c r="R48" s="409"/>
      <c r="S48" s="410"/>
      <c r="T48" s="393" t="s">
        <v>301</v>
      </c>
      <c r="U48" s="393"/>
      <c r="V48" s="393"/>
      <c r="W48" s="393"/>
      <c r="X48" s="393"/>
      <c r="Y48" s="393" t="s">
        <v>302</v>
      </c>
      <c r="Z48" s="393"/>
      <c r="AA48" s="393"/>
      <c r="AB48" s="393"/>
    </row>
    <row r="49" spans="1:49" ht="12" customHeight="1" x14ac:dyDescent="0.15">
      <c r="A49" s="397"/>
      <c r="B49" s="398"/>
      <c r="C49" s="398"/>
      <c r="D49" s="398"/>
      <c r="E49" s="402"/>
      <c r="F49" s="403"/>
      <c r="G49" s="403"/>
      <c r="H49" s="404"/>
      <c r="I49" s="393"/>
      <c r="J49" s="393"/>
      <c r="K49" s="393"/>
      <c r="L49" s="393"/>
      <c r="M49" s="393"/>
      <c r="N49" s="411"/>
      <c r="O49" s="412"/>
      <c r="P49" s="412"/>
      <c r="Q49" s="412"/>
      <c r="R49" s="412"/>
      <c r="S49" s="413"/>
      <c r="T49" s="393"/>
      <c r="U49" s="393"/>
      <c r="V49" s="393"/>
      <c r="W49" s="393"/>
      <c r="X49" s="393"/>
      <c r="Y49" s="393"/>
      <c r="Z49" s="393"/>
      <c r="AA49" s="393"/>
      <c r="AB49" s="393"/>
    </row>
    <row r="50" spans="1:49" ht="12" customHeight="1" x14ac:dyDescent="0.15">
      <c r="A50" s="397"/>
      <c r="B50" s="398"/>
      <c r="C50" s="398"/>
      <c r="D50" s="398"/>
      <c r="E50" s="405"/>
      <c r="F50" s="406"/>
      <c r="G50" s="406"/>
      <c r="H50" s="407"/>
      <c r="I50" s="393"/>
      <c r="J50" s="393"/>
      <c r="K50" s="393"/>
      <c r="L50" s="393"/>
      <c r="M50" s="393"/>
      <c r="N50" s="394"/>
      <c r="O50" s="395"/>
      <c r="P50" s="395"/>
      <c r="Q50" s="395"/>
      <c r="R50" s="395"/>
      <c r="S50" s="396"/>
      <c r="T50" s="393"/>
      <c r="U50" s="393"/>
      <c r="V50" s="393"/>
      <c r="W50" s="393"/>
      <c r="X50" s="393"/>
      <c r="Y50" s="393"/>
      <c r="Z50" s="393"/>
      <c r="AA50" s="393"/>
      <c r="AB50" s="393"/>
    </row>
    <row r="51" spans="1:49" ht="12" customHeight="1" x14ac:dyDescent="0.15">
      <c r="A51" s="397">
        <v>14</v>
      </c>
      <c r="B51" s="417"/>
      <c r="C51" s="418"/>
      <c r="D51" s="419"/>
      <c r="E51" s="399"/>
      <c r="F51" s="400"/>
      <c r="G51" s="400"/>
      <c r="H51" s="401"/>
      <c r="I51" s="399" t="s">
        <v>311</v>
      </c>
      <c r="J51" s="400"/>
      <c r="K51" s="400"/>
      <c r="L51" s="400"/>
      <c r="M51" s="401"/>
      <c r="N51" s="408"/>
      <c r="O51" s="409"/>
      <c r="P51" s="409"/>
      <c r="Q51" s="409"/>
      <c r="R51" s="409"/>
      <c r="S51" s="410"/>
      <c r="T51" s="393" t="s">
        <v>311</v>
      </c>
      <c r="U51" s="393"/>
      <c r="V51" s="393"/>
      <c r="W51" s="393"/>
      <c r="X51" s="393"/>
      <c r="Y51" s="393" t="s">
        <v>302</v>
      </c>
      <c r="Z51" s="393"/>
      <c r="AA51" s="393"/>
      <c r="AB51" s="393"/>
    </row>
    <row r="52" spans="1:49" ht="12" customHeight="1" x14ac:dyDescent="0.15">
      <c r="A52" s="397"/>
      <c r="B52" s="420"/>
      <c r="C52" s="421"/>
      <c r="D52" s="422"/>
      <c r="E52" s="402"/>
      <c r="F52" s="403"/>
      <c r="G52" s="403"/>
      <c r="H52" s="404"/>
      <c r="I52" s="402"/>
      <c r="J52" s="403"/>
      <c r="K52" s="403"/>
      <c r="L52" s="403"/>
      <c r="M52" s="404"/>
      <c r="N52" s="411"/>
      <c r="O52" s="412"/>
      <c r="P52" s="412"/>
      <c r="Q52" s="412"/>
      <c r="R52" s="412"/>
      <c r="S52" s="413"/>
      <c r="T52" s="393"/>
      <c r="U52" s="393"/>
      <c r="V52" s="393"/>
      <c r="W52" s="393"/>
      <c r="X52" s="393"/>
      <c r="Y52" s="393"/>
      <c r="Z52" s="393"/>
      <c r="AA52" s="393"/>
      <c r="AB52" s="393"/>
    </row>
    <row r="53" spans="1:49" ht="12" customHeight="1" x14ac:dyDescent="0.15">
      <c r="A53" s="397"/>
      <c r="B53" s="423"/>
      <c r="C53" s="424"/>
      <c r="D53" s="425"/>
      <c r="E53" s="405"/>
      <c r="F53" s="406"/>
      <c r="G53" s="406"/>
      <c r="H53" s="407"/>
      <c r="I53" s="405"/>
      <c r="J53" s="406"/>
      <c r="K53" s="406"/>
      <c r="L53" s="406"/>
      <c r="M53" s="407"/>
      <c r="N53" s="394"/>
      <c r="O53" s="395"/>
      <c r="P53" s="395"/>
      <c r="Q53" s="395"/>
      <c r="R53" s="395"/>
      <c r="S53" s="396"/>
      <c r="T53" s="393"/>
      <c r="U53" s="393"/>
      <c r="V53" s="393"/>
      <c r="W53" s="393"/>
      <c r="X53" s="393"/>
      <c r="Y53" s="393"/>
      <c r="Z53" s="393"/>
      <c r="AA53" s="393"/>
      <c r="AB53" s="393"/>
    </row>
    <row r="54" spans="1:49" ht="12" customHeight="1" x14ac:dyDescent="0.15">
      <c r="A54" s="397">
        <v>15</v>
      </c>
      <c r="B54" s="417"/>
      <c r="C54" s="418"/>
      <c r="D54" s="419"/>
      <c r="E54" s="399"/>
      <c r="F54" s="400"/>
      <c r="G54" s="400"/>
      <c r="H54" s="401"/>
      <c r="I54" s="399" t="s">
        <v>311</v>
      </c>
      <c r="J54" s="400"/>
      <c r="K54" s="400"/>
      <c r="L54" s="400"/>
      <c r="M54" s="401"/>
      <c r="N54" s="408"/>
      <c r="O54" s="409"/>
      <c r="P54" s="409"/>
      <c r="Q54" s="409"/>
      <c r="R54" s="409"/>
      <c r="S54" s="410"/>
      <c r="T54" s="393" t="s">
        <v>311</v>
      </c>
      <c r="U54" s="393"/>
      <c r="V54" s="393"/>
      <c r="W54" s="393"/>
      <c r="X54" s="393"/>
      <c r="Y54" s="393" t="s">
        <v>302</v>
      </c>
      <c r="Z54" s="393"/>
      <c r="AA54" s="393"/>
      <c r="AB54" s="393"/>
    </row>
    <row r="55" spans="1:49" ht="12" customHeight="1" x14ac:dyDescent="0.15">
      <c r="A55" s="397"/>
      <c r="B55" s="420"/>
      <c r="C55" s="421"/>
      <c r="D55" s="422"/>
      <c r="E55" s="402"/>
      <c r="F55" s="403"/>
      <c r="G55" s="403"/>
      <c r="H55" s="404"/>
      <c r="I55" s="402"/>
      <c r="J55" s="403"/>
      <c r="K55" s="403"/>
      <c r="L55" s="403"/>
      <c r="M55" s="404"/>
      <c r="N55" s="411"/>
      <c r="O55" s="412"/>
      <c r="P55" s="412"/>
      <c r="Q55" s="412"/>
      <c r="R55" s="412"/>
      <c r="S55" s="413"/>
      <c r="T55" s="393"/>
      <c r="U55" s="393"/>
      <c r="V55" s="393"/>
      <c r="W55" s="393"/>
      <c r="X55" s="393"/>
      <c r="Y55" s="393"/>
      <c r="Z55" s="393"/>
      <c r="AA55" s="393"/>
      <c r="AB55" s="393"/>
    </row>
    <row r="56" spans="1:49" ht="12" customHeight="1" x14ac:dyDescent="0.15">
      <c r="A56" s="397"/>
      <c r="B56" s="423"/>
      <c r="C56" s="424"/>
      <c r="D56" s="425"/>
      <c r="E56" s="405"/>
      <c r="F56" s="406"/>
      <c r="G56" s="406"/>
      <c r="H56" s="407"/>
      <c r="I56" s="405"/>
      <c r="J56" s="406"/>
      <c r="K56" s="406"/>
      <c r="L56" s="406"/>
      <c r="M56" s="407"/>
      <c r="N56" s="394"/>
      <c r="O56" s="395"/>
      <c r="P56" s="395"/>
      <c r="Q56" s="395"/>
      <c r="R56" s="395"/>
      <c r="S56" s="396"/>
      <c r="T56" s="393"/>
      <c r="U56" s="393"/>
      <c r="V56" s="393"/>
      <c r="W56" s="393"/>
      <c r="X56" s="393"/>
      <c r="Y56" s="393"/>
      <c r="Z56" s="393"/>
      <c r="AA56" s="393"/>
      <c r="AB56" s="393"/>
    </row>
    <row r="57" spans="1:49" ht="12" customHeight="1" x14ac:dyDescent="0.15">
      <c r="A57" s="397">
        <v>16</v>
      </c>
      <c r="B57" s="417"/>
      <c r="C57" s="418"/>
      <c r="D57" s="419"/>
      <c r="E57" s="399"/>
      <c r="F57" s="400"/>
      <c r="G57" s="400"/>
      <c r="H57" s="401"/>
      <c r="I57" s="399" t="s">
        <v>311</v>
      </c>
      <c r="J57" s="400"/>
      <c r="K57" s="400"/>
      <c r="L57" s="400"/>
      <c r="M57" s="401"/>
      <c r="N57" s="408"/>
      <c r="O57" s="409"/>
      <c r="P57" s="409"/>
      <c r="Q57" s="409"/>
      <c r="R57" s="409"/>
      <c r="S57" s="410"/>
      <c r="T57" s="393" t="s">
        <v>311</v>
      </c>
      <c r="U57" s="393"/>
      <c r="V57" s="393"/>
      <c r="W57" s="393"/>
      <c r="X57" s="393"/>
      <c r="Y57" s="393" t="s">
        <v>302</v>
      </c>
      <c r="Z57" s="393"/>
      <c r="AA57" s="393"/>
      <c r="AB57" s="393"/>
    </row>
    <row r="58" spans="1:49" ht="12" customHeight="1" x14ac:dyDescent="0.15">
      <c r="A58" s="397"/>
      <c r="B58" s="420"/>
      <c r="C58" s="421"/>
      <c r="D58" s="422"/>
      <c r="E58" s="402"/>
      <c r="F58" s="403"/>
      <c r="G58" s="403"/>
      <c r="H58" s="404"/>
      <c r="I58" s="402"/>
      <c r="J58" s="403"/>
      <c r="K58" s="403"/>
      <c r="L58" s="403"/>
      <c r="M58" s="404"/>
      <c r="N58" s="411"/>
      <c r="O58" s="412"/>
      <c r="P58" s="412"/>
      <c r="Q58" s="412"/>
      <c r="R58" s="412"/>
      <c r="S58" s="413"/>
      <c r="T58" s="393"/>
      <c r="U58" s="393"/>
      <c r="V58" s="393"/>
      <c r="W58" s="393"/>
      <c r="X58" s="393"/>
      <c r="Y58" s="393"/>
      <c r="Z58" s="393"/>
      <c r="AA58" s="393"/>
      <c r="AB58" s="393"/>
    </row>
    <row r="59" spans="1:49" ht="12" customHeight="1" x14ac:dyDescent="0.15">
      <c r="A59" s="397"/>
      <c r="B59" s="423"/>
      <c r="C59" s="424"/>
      <c r="D59" s="425"/>
      <c r="E59" s="405"/>
      <c r="F59" s="406"/>
      <c r="G59" s="406"/>
      <c r="H59" s="407"/>
      <c r="I59" s="405"/>
      <c r="J59" s="406"/>
      <c r="K59" s="406"/>
      <c r="L59" s="406"/>
      <c r="M59" s="407"/>
      <c r="N59" s="394"/>
      <c r="O59" s="395"/>
      <c r="P59" s="395"/>
      <c r="Q59" s="395"/>
      <c r="R59" s="395"/>
      <c r="S59" s="396"/>
      <c r="T59" s="393"/>
      <c r="U59" s="393"/>
      <c r="V59" s="393"/>
      <c r="W59" s="393"/>
      <c r="X59" s="393"/>
      <c r="Y59" s="393"/>
      <c r="Z59" s="393"/>
      <c r="AA59" s="393"/>
      <c r="AB59" s="393"/>
    </row>
    <row r="60" spans="1:49" ht="12" customHeight="1" x14ac:dyDescent="0.15">
      <c r="A60" s="397">
        <v>17</v>
      </c>
      <c r="B60" s="417"/>
      <c r="C60" s="418"/>
      <c r="D60" s="419"/>
      <c r="E60" s="399"/>
      <c r="F60" s="400"/>
      <c r="G60" s="400"/>
      <c r="H60" s="401"/>
      <c r="I60" s="399" t="s">
        <v>311</v>
      </c>
      <c r="J60" s="400"/>
      <c r="K60" s="400"/>
      <c r="L60" s="400"/>
      <c r="M60" s="401"/>
      <c r="N60" s="408"/>
      <c r="O60" s="409"/>
      <c r="P60" s="409"/>
      <c r="Q60" s="409"/>
      <c r="R60" s="409"/>
      <c r="S60" s="410"/>
      <c r="T60" s="393" t="s">
        <v>315</v>
      </c>
      <c r="U60" s="393"/>
      <c r="V60" s="393"/>
      <c r="W60" s="393"/>
      <c r="X60" s="393"/>
      <c r="Y60" s="393" t="s">
        <v>302</v>
      </c>
      <c r="Z60" s="393"/>
      <c r="AA60" s="393"/>
      <c r="AB60" s="393"/>
    </row>
    <row r="61" spans="1:49" ht="12" customHeight="1" x14ac:dyDescent="0.15">
      <c r="A61" s="397"/>
      <c r="B61" s="420"/>
      <c r="C61" s="421"/>
      <c r="D61" s="422"/>
      <c r="E61" s="402"/>
      <c r="F61" s="403"/>
      <c r="G61" s="403"/>
      <c r="H61" s="404"/>
      <c r="I61" s="402"/>
      <c r="J61" s="403"/>
      <c r="K61" s="403"/>
      <c r="L61" s="403"/>
      <c r="M61" s="404"/>
      <c r="N61" s="411"/>
      <c r="O61" s="412"/>
      <c r="P61" s="412"/>
      <c r="Q61" s="412"/>
      <c r="R61" s="412"/>
      <c r="S61" s="413"/>
      <c r="T61" s="393"/>
      <c r="U61" s="393"/>
      <c r="V61" s="393"/>
      <c r="W61" s="393"/>
      <c r="X61" s="393"/>
      <c r="Y61" s="393"/>
      <c r="Z61" s="393"/>
      <c r="AA61" s="393"/>
      <c r="AB61" s="393"/>
    </row>
    <row r="62" spans="1:49" ht="12" customHeight="1" x14ac:dyDescent="0.15">
      <c r="A62" s="397"/>
      <c r="B62" s="423"/>
      <c r="C62" s="424"/>
      <c r="D62" s="425"/>
      <c r="E62" s="405"/>
      <c r="F62" s="406"/>
      <c r="G62" s="406"/>
      <c r="H62" s="407"/>
      <c r="I62" s="405"/>
      <c r="J62" s="406"/>
      <c r="K62" s="406"/>
      <c r="L62" s="406"/>
      <c r="M62" s="407"/>
      <c r="N62" s="394"/>
      <c r="O62" s="395"/>
      <c r="P62" s="395"/>
      <c r="Q62" s="395"/>
      <c r="R62" s="395"/>
      <c r="S62" s="396"/>
      <c r="T62" s="393"/>
      <c r="U62" s="393"/>
      <c r="V62" s="393"/>
      <c r="W62" s="393"/>
      <c r="X62" s="393"/>
      <c r="Y62" s="393"/>
      <c r="Z62" s="393"/>
      <c r="AA62" s="393"/>
      <c r="AB62" s="393"/>
    </row>
    <row r="63" spans="1:49" ht="12" customHeight="1" x14ac:dyDescent="0.15">
      <c r="A63" s="397">
        <v>18</v>
      </c>
      <c r="B63" s="417"/>
      <c r="C63" s="418"/>
      <c r="D63" s="419"/>
      <c r="E63" s="393"/>
      <c r="F63" s="393"/>
      <c r="G63" s="393"/>
      <c r="H63" s="393"/>
      <c r="I63" s="393" t="s">
        <v>311</v>
      </c>
      <c r="J63" s="393"/>
      <c r="K63" s="393"/>
      <c r="L63" s="393"/>
      <c r="M63" s="393"/>
      <c r="N63" s="408"/>
      <c r="O63" s="409"/>
      <c r="P63" s="409"/>
      <c r="Q63" s="409"/>
      <c r="R63" s="409"/>
      <c r="S63" s="410"/>
      <c r="T63" s="393" t="s">
        <v>312</v>
      </c>
      <c r="U63" s="393"/>
      <c r="V63" s="393"/>
      <c r="W63" s="393"/>
      <c r="X63" s="393"/>
      <c r="Y63" s="393" t="s">
        <v>302</v>
      </c>
      <c r="Z63" s="393"/>
      <c r="AA63" s="393"/>
      <c r="AB63" s="393"/>
      <c r="AC63" s="115"/>
      <c r="AD63" s="115"/>
      <c r="AE63" s="115"/>
      <c r="AF63" s="115"/>
      <c r="AG63" s="115"/>
      <c r="AH63" s="115"/>
      <c r="AI63" s="115"/>
      <c r="AJ63" s="115"/>
      <c r="AK63" s="115"/>
      <c r="AL63" s="115"/>
      <c r="AM63" s="115"/>
      <c r="AN63" s="115"/>
      <c r="AO63" s="115"/>
      <c r="AP63" s="115"/>
      <c r="AQ63" s="115"/>
      <c r="AR63" s="115"/>
      <c r="AS63" s="115"/>
      <c r="AT63" s="115"/>
      <c r="AU63" s="115"/>
      <c r="AV63" s="115"/>
      <c r="AW63" s="115"/>
    </row>
    <row r="64" spans="1:49" ht="12" customHeight="1" x14ac:dyDescent="0.15">
      <c r="A64" s="397"/>
      <c r="B64" s="420"/>
      <c r="C64" s="421"/>
      <c r="D64" s="422"/>
      <c r="E64" s="393"/>
      <c r="F64" s="393"/>
      <c r="G64" s="393"/>
      <c r="H64" s="393"/>
      <c r="I64" s="393"/>
      <c r="J64" s="393"/>
      <c r="K64" s="393"/>
      <c r="L64" s="393"/>
      <c r="M64" s="393"/>
      <c r="N64" s="411"/>
      <c r="O64" s="412"/>
      <c r="P64" s="412"/>
      <c r="Q64" s="412"/>
      <c r="R64" s="412"/>
      <c r="S64" s="413"/>
      <c r="T64" s="393"/>
      <c r="U64" s="393"/>
      <c r="V64" s="393"/>
      <c r="W64" s="393"/>
      <c r="X64" s="393"/>
      <c r="Y64" s="393"/>
      <c r="Z64" s="393"/>
      <c r="AA64" s="393"/>
      <c r="AB64" s="393"/>
    </row>
    <row r="65" spans="1:28" ht="12" customHeight="1" x14ac:dyDescent="0.15">
      <c r="A65" s="397"/>
      <c r="B65" s="423"/>
      <c r="C65" s="424"/>
      <c r="D65" s="425"/>
      <c r="E65" s="393"/>
      <c r="F65" s="393"/>
      <c r="G65" s="393"/>
      <c r="H65" s="393"/>
      <c r="I65" s="393"/>
      <c r="J65" s="393"/>
      <c r="K65" s="393"/>
      <c r="L65" s="393"/>
      <c r="M65" s="393"/>
      <c r="N65" s="394"/>
      <c r="O65" s="395"/>
      <c r="P65" s="395"/>
      <c r="Q65" s="395"/>
      <c r="R65" s="395"/>
      <c r="S65" s="396"/>
      <c r="T65" s="393"/>
      <c r="U65" s="393"/>
      <c r="V65" s="393"/>
      <c r="W65" s="393"/>
      <c r="X65" s="393"/>
      <c r="Y65" s="393"/>
      <c r="Z65" s="393"/>
      <c r="AA65" s="393"/>
      <c r="AB65" s="393"/>
    </row>
    <row r="66" spans="1:28" ht="12" customHeight="1" x14ac:dyDescent="0.15">
      <c r="A66" s="397">
        <v>19</v>
      </c>
      <c r="B66" s="417"/>
      <c r="C66" s="418"/>
      <c r="D66" s="419"/>
      <c r="E66" s="393"/>
      <c r="F66" s="393"/>
      <c r="G66" s="393"/>
      <c r="H66" s="393"/>
      <c r="I66" s="393" t="s">
        <v>315</v>
      </c>
      <c r="J66" s="393"/>
      <c r="K66" s="393"/>
      <c r="L66" s="393"/>
      <c r="M66" s="393"/>
      <c r="N66" s="408"/>
      <c r="O66" s="409"/>
      <c r="P66" s="409"/>
      <c r="Q66" s="409"/>
      <c r="R66" s="409"/>
      <c r="S66" s="410"/>
      <c r="T66" s="393" t="s">
        <v>314</v>
      </c>
      <c r="U66" s="393"/>
      <c r="V66" s="393"/>
      <c r="W66" s="393"/>
      <c r="X66" s="393"/>
      <c r="Y66" s="393" t="s">
        <v>302</v>
      </c>
      <c r="Z66" s="393"/>
      <c r="AA66" s="393"/>
      <c r="AB66" s="393"/>
    </row>
    <row r="67" spans="1:28" ht="12" customHeight="1" x14ac:dyDescent="0.15">
      <c r="A67" s="397"/>
      <c r="B67" s="420"/>
      <c r="C67" s="421"/>
      <c r="D67" s="422"/>
      <c r="E67" s="393"/>
      <c r="F67" s="393"/>
      <c r="G67" s="393"/>
      <c r="H67" s="393"/>
      <c r="I67" s="393"/>
      <c r="J67" s="393"/>
      <c r="K67" s="393"/>
      <c r="L67" s="393"/>
      <c r="M67" s="393"/>
      <c r="N67" s="411"/>
      <c r="O67" s="412"/>
      <c r="P67" s="412"/>
      <c r="Q67" s="412"/>
      <c r="R67" s="412"/>
      <c r="S67" s="413"/>
      <c r="T67" s="393"/>
      <c r="U67" s="393"/>
      <c r="V67" s="393"/>
      <c r="W67" s="393"/>
      <c r="X67" s="393"/>
      <c r="Y67" s="393"/>
      <c r="Z67" s="393"/>
      <c r="AA67" s="393"/>
      <c r="AB67" s="393"/>
    </row>
    <row r="68" spans="1:28" ht="12" customHeight="1" x14ac:dyDescent="0.15">
      <c r="A68" s="397"/>
      <c r="B68" s="423"/>
      <c r="C68" s="424"/>
      <c r="D68" s="425"/>
      <c r="E68" s="393"/>
      <c r="F68" s="393"/>
      <c r="G68" s="393"/>
      <c r="H68" s="393"/>
      <c r="I68" s="393"/>
      <c r="J68" s="393"/>
      <c r="K68" s="393"/>
      <c r="L68" s="393"/>
      <c r="M68" s="393"/>
      <c r="N68" s="394"/>
      <c r="O68" s="395"/>
      <c r="P68" s="395"/>
      <c r="Q68" s="395"/>
      <c r="R68" s="395"/>
      <c r="S68" s="396"/>
      <c r="T68" s="393"/>
      <c r="U68" s="393"/>
      <c r="V68" s="393"/>
      <c r="W68" s="393"/>
      <c r="X68" s="393"/>
      <c r="Y68" s="393"/>
      <c r="Z68" s="393"/>
      <c r="AA68" s="393"/>
      <c r="AB68" s="393"/>
    </row>
    <row r="69" spans="1:28" ht="12" customHeight="1" x14ac:dyDescent="0.15">
      <c r="A69" s="397">
        <v>20</v>
      </c>
      <c r="B69" s="417"/>
      <c r="C69" s="418"/>
      <c r="D69" s="419"/>
      <c r="E69" s="393"/>
      <c r="F69" s="393"/>
      <c r="G69" s="393"/>
      <c r="H69" s="393"/>
      <c r="I69" s="393" t="s">
        <v>315</v>
      </c>
      <c r="J69" s="393"/>
      <c r="K69" s="393"/>
      <c r="L69" s="393"/>
      <c r="M69" s="393"/>
      <c r="N69" s="408"/>
      <c r="O69" s="409"/>
      <c r="P69" s="409"/>
      <c r="Q69" s="409"/>
      <c r="R69" s="409"/>
      <c r="S69" s="410"/>
      <c r="T69" s="393" t="s">
        <v>313</v>
      </c>
      <c r="U69" s="393"/>
      <c r="V69" s="393"/>
      <c r="W69" s="393"/>
      <c r="X69" s="393"/>
      <c r="Y69" s="393" t="s">
        <v>302</v>
      </c>
      <c r="Z69" s="393"/>
      <c r="AA69" s="393"/>
      <c r="AB69" s="393"/>
    </row>
    <row r="70" spans="1:28" ht="12" customHeight="1" x14ac:dyDescent="0.15">
      <c r="A70" s="397"/>
      <c r="B70" s="420"/>
      <c r="C70" s="421"/>
      <c r="D70" s="422"/>
      <c r="E70" s="393"/>
      <c r="F70" s="393"/>
      <c r="G70" s="393"/>
      <c r="H70" s="393"/>
      <c r="I70" s="393"/>
      <c r="J70" s="393"/>
      <c r="K70" s="393"/>
      <c r="L70" s="393"/>
      <c r="M70" s="393"/>
      <c r="N70" s="411"/>
      <c r="O70" s="412"/>
      <c r="P70" s="412"/>
      <c r="Q70" s="412"/>
      <c r="R70" s="412"/>
      <c r="S70" s="413"/>
      <c r="T70" s="393"/>
      <c r="U70" s="393"/>
      <c r="V70" s="393"/>
      <c r="W70" s="393"/>
      <c r="X70" s="393"/>
      <c r="Y70" s="393"/>
      <c r="Z70" s="393"/>
      <c r="AA70" s="393"/>
      <c r="AB70" s="393"/>
    </row>
    <row r="71" spans="1:28" ht="12" customHeight="1" x14ac:dyDescent="0.15">
      <c r="A71" s="397"/>
      <c r="B71" s="423"/>
      <c r="C71" s="424"/>
      <c r="D71" s="425"/>
      <c r="E71" s="393"/>
      <c r="F71" s="393"/>
      <c r="G71" s="393"/>
      <c r="H71" s="393"/>
      <c r="I71" s="393"/>
      <c r="J71" s="393"/>
      <c r="K71" s="393"/>
      <c r="L71" s="393"/>
      <c r="M71" s="393"/>
      <c r="N71" s="394"/>
      <c r="O71" s="395"/>
      <c r="P71" s="395"/>
      <c r="Q71" s="395"/>
      <c r="R71" s="395"/>
      <c r="S71" s="396"/>
      <c r="T71" s="393"/>
      <c r="U71" s="393"/>
      <c r="V71" s="393"/>
      <c r="W71" s="393"/>
      <c r="X71" s="393"/>
      <c r="Y71" s="393"/>
      <c r="Z71" s="393"/>
      <c r="AA71" s="393"/>
      <c r="AB71" s="393"/>
    </row>
    <row r="72" spans="1:28" ht="12" customHeight="1" x14ac:dyDescent="0.15">
      <c r="A72" s="397">
        <v>21</v>
      </c>
      <c r="B72" s="417"/>
      <c r="C72" s="418"/>
      <c r="D72" s="419"/>
      <c r="E72" s="393"/>
      <c r="F72" s="393"/>
      <c r="G72" s="393"/>
      <c r="H72" s="393"/>
      <c r="I72" s="393" t="s">
        <v>312</v>
      </c>
      <c r="J72" s="393"/>
      <c r="K72" s="393"/>
      <c r="L72" s="393"/>
      <c r="M72" s="393"/>
      <c r="N72" s="408"/>
      <c r="O72" s="409"/>
      <c r="P72" s="409"/>
      <c r="Q72" s="409"/>
      <c r="R72" s="409"/>
      <c r="S72" s="410"/>
      <c r="T72" s="393" t="s">
        <v>311</v>
      </c>
      <c r="U72" s="393"/>
      <c r="V72" s="393"/>
      <c r="W72" s="393"/>
      <c r="X72" s="393"/>
      <c r="Y72" s="393" t="s">
        <v>302</v>
      </c>
      <c r="Z72" s="393"/>
      <c r="AA72" s="393"/>
      <c r="AB72" s="393"/>
    </row>
    <row r="73" spans="1:28" ht="12" customHeight="1" x14ac:dyDescent="0.15">
      <c r="A73" s="397"/>
      <c r="B73" s="420"/>
      <c r="C73" s="421"/>
      <c r="D73" s="422"/>
      <c r="E73" s="393"/>
      <c r="F73" s="393"/>
      <c r="G73" s="393"/>
      <c r="H73" s="393"/>
      <c r="I73" s="393"/>
      <c r="J73" s="393"/>
      <c r="K73" s="393"/>
      <c r="L73" s="393"/>
      <c r="M73" s="393"/>
      <c r="N73" s="411"/>
      <c r="O73" s="412"/>
      <c r="P73" s="412"/>
      <c r="Q73" s="412"/>
      <c r="R73" s="412"/>
      <c r="S73" s="413"/>
      <c r="T73" s="393"/>
      <c r="U73" s="393"/>
      <c r="V73" s="393"/>
      <c r="W73" s="393"/>
      <c r="X73" s="393"/>
      <c r="Y73" s="393"/>
      <c r="Z73" s="393"/>
      <c r="AA73" s="393"/>
      <c r="AB73" s="393"/>
    </row>
    <row r="74" spans="1:28" ht="12" customHeight="1" x14ac:dyDescent="0.15">
      <c r="A74" s="397"/>
      <c r="B74" s="423"/>
      <c r="C74" s="424"/>
      <c r="D74" s="425"/>
      <c r="E74" s="393"/>
      <c r="F74" s="393"/>
      <c r="G74" s="393"/>
      <c r="H74" s="393"/>
      <c r="I74" s="393"/>
      <c r="J74" s="393"/>
      <c r="K74" s="393"/>
      <c r="L74" s="393"/>
      <c r="M74" s="393"/>
      <c r="N74" s="394"/>
      <c r="O74" s="395"/>
      <c r="P74" s="395"/>
      <c r="Q74" s="395"/>
      <c r="R74" s="395"/>
      <c r="S74" s="396"/>
      <c r="T74" s="393"/>
      <c r="U74" s="393"/>
      <c r="V74" s="393"/>
      <c r="W74" s="393"/>
      <c r="X74" s="393"/>
      <c r="Y74" s="393"/>
      <c r="Z74" s="393"/>
      <c r="AA74" s="393"/>
      <c r="AB74" s="393"/>
    </row>
    <row r="75" spans="1:28" ht="12" customHeight="1" x14ac:dyDescent="0.15">
      <c r="A75" s="397">
        <v>22</v>
      </c>
      <c r="B75" s="417"/>
      <c r="C75" s="418"/>
      <c r="D75" s="419"/>
      <c r="E75" s="393"/>
      <c r="F75" s="393"/>
      <c r="G75" s="393"/>
      <c r="H75" s="393"/>
      <c r="I75" s="393" t="s">
        <v>312</v>
      </c>
      <c r="J75" s="393"/>
      <c r="K75" s="393"/>
      <c r="L75" s="393"/>
      <c r="M75" s="393"/>
      <c r="N75" s="408"/>
      <c r="O75" s="409"/>
      <c r="P75" s="409"/>
      <c r="Q75" s="409"/>
      <c r="R75" s="409"/>
      <c r="S75" s="410"/>
      <c r="T75" s="393" t="s">
        <v>312</v>
      </c>
      <c r="U75" s="393"/>
      <c r="V75" s="393"/>
      <c r="W75" s="393"/>
      <c r="X75" s="393"/>
      <c r="Y75" s="393" t="s">
        <v>302</v>
      </c>
      <c r="Z75" s="393"/>
      <c r="AA75" s="393"/>
      <c r="AB75" s="393"/>
    </row>
    <row r="76" spans="1:28" ht="12" customHeight="1" x14ac:dyDescent="0.15">
      <c r="A76" s="397"/>
      <c r="B76" s="420"/>
      <c r="C76" s="421"/>
      <c r="D76" s="422"/>
      <c r="E76" s="393"/>
      <c r="F76" s="393"/>
      <c r="G76" s="393"/>
      <c r="H76" s="393"/>
      <c r="I76" s="393"/>
      <c r="J76" s="393"/>
      <c r="K76" s="393"/>
      <c r="L76" s="393"/>
      <c r="M76" s="393"/>
      <c r="N76" s="411"/>
      <c r="O76" s="412"/>
      <c r="P76" s="412"/>
      <c r="Q76" s="412"/>
      <c r="R76" s="412"/>
      <c r="S76" s="413"/>
      <c r="T76" s="393"/>
      <c r="U76" s="393"/>
      <c r="V76" s="393"/>
      <c r="W76" s="393"/>
      <c r="X76" s="393"/>
      <c r="Y76" s="393"/>
      <c r="Z76" s="393"/>
      <c r="AA76" s="393"/>
      <c r="AB76" s="393"/>
    </row>
    <row r="77" spans="1:28" ht="12" customHeight="1" x14ac:dyDescent="0.15">
      <c r="A77" s="397"/>
      <c r="B77" s="423"/>
      <c r="C77" s="424"/>
      <c r="D77" s="425"/>
      <c r="E77" s="393"/>
      <c r="F77" s="393"/>
      <c r="G77" s="393"/>
      <c r="H77" s="393"/>
      <c r="I77" s="393"/>
      <c r="J77" s="393"/>
      <c r="K77" s="393"/>
      <c r="L77" s="393"/>
      <c r="M77" s="393"/>
      <c r="N77" s="394"/>
      <c r="O77" s="395"/>
      <c r="P77" s="395"/>
      <c r="Q77" s="395"/>
      <c r="R77" s="395"/>
      <c r="S77" s="396"/>
      <c r="T77" s="393"/>
      <c r="U77" s="393"/>
      <c r="V77" s="393"/>
      <c r="W77" s="393"/>
      <c r="X77" s="393"/>
      <c r="Y77" s="393"/>
      <c r="Z77" s="393"/>
      <c r="AA77" s="393"/>
      <c r="AB77" s="393"/>
    </row>
  </sheetData>
  <protectedRanges>
    <protectedRange sqref="R3:R5 Y3:Y5" name="範囲1"/>
  </protectedRanges>
  <mergeCells count="181">
    <mergeCell ref="A75:A77"/>
    <mergeCell ref="B75:D77"/>
    <mergeCell ref="I75:M77"/>
    <mergeCell ref="N75:S76"/>
    <mergeCell ref="T75:X77"/>
    <mergeCell ref="Y75:AB77"/>
    <mergeCell ref="N77:S77"/>
    <mergeCell ref="A72:A74"/>
    <mergeCell ref="B72:D74"/>
    <mergeCell ref="E75:H77"/>
    <mergeCell ref="I72:M74"/>
    <mergeCell ref="N72:S73"/>
    <mergeCell ref="T72:X74"/>
    <mergeCell ref="A69:A71"/>
    <mergeCell ref="B69:D71"/>
    <mergeCell ref="E72:H74"/>
    <mergeCell ref="I69:M71"/>
    <mergeCell ref="N69:S70"/>
    <mergeCell ref="T69:X71"/>
    <mergeCell ref="Y69:AB71"/>
    <mergeCell ref="N71:S71"/>
    <mergeCell ref="A66:A68"/>
    <mergeCell ref="B66:D68"/>
    <mergeCell ref="E69:H71"/>
    <mergeCell ref="I66:M68"/>
    <mergeCell ref="N66:S67"/>
    <mergeCell ref="T66:X68"/>
    <mergeCell ref="Y72:AB74"/>
    <mergeCell ref="N74:S74"/>
    <mergeCell ref="A63:A65"/>
    <mergeCell ref="B63:D65"/>
    <mergeCell ref="E66:H68"/>
    <mergeCell ref="I63:M65"/>
    <mergeCell ref="N63:S64"/>
    <mergeCell ref="T63:X65"/>
    <mergeCell ref="Y63:AB65"/>
    <mergeCell ref="N65:S65"/>
    <mergeCell ref="A60:A62"/>
    <mergeCell ref="B60:D62"/>
    <mergeCell ref="E63:H65"/>
    <mergeCell ref="I60:M62"/>
    <mergeCell ref="N60:S61"/>
    <mergeCell ref="T60:X62"/>
    <mergeCell ref="Y66:AB68"/>
    <mergeCell ref="N68:S68"/>
    <mergeCell ref="A57:A59"/>
    <mergeCell ref="B57:D59"/>
    <mergeCell ref="E60:H62"/>
    <mergeCell ref="I57:M59"/>
    <mergeCell ref="N57:S58"/>
    <mergeCell ref="T57:X59"/>
    <mergeCell ref="Y57:AB59"/>
    <mergeCell ref="N59:S59"/>
    <mergeCell ref="A54:A56"/>
    <mergeCell ref="B54:D56"/>
    <mergeCell ref="E57:H59"/>
    <mergeCell ref="I54:M56"/>
    <mergeCell ref="N54:S55"/>
    <mergeCell ref="T54:X56"/>
    <mergeCell ref="Y60:AB62"/>
    <mergeCell ref="N62:S62"/>
    <mergeCell ref="A51:A53"/>
    <mergeCell ref="B51:D53"/>
    <mergeCell ref="E54:H56"/>
    <mergeCell ref="I51:M53"/>
    <mergeCell ref="N51:S52"/>
    <mergeCell ref="T51:X53"/>
    <mergeCell ref="Y51:AB53"/>
    <mergeCell ref="N53:S53"/>
    <mergeCell ref="E51:H53"/>
    <mergeCell ref="Y54:AB56"/>
    <mergeCell ref="N56:S56"/>
    <mergeCell ref="A48:A50"/>
    <mergeCell ref="B48:D50"/>
    <mergeCell ref="I48:M50"/>
    <mergeCell ref="N48:S49"/>
    <mergeCell ref="T48:X50"/>
    <mergeCell ref="Y48:AB50"/>
    <mergeCell ref="N50:S50"/>
    <mergeCell ref="A45:A47"/>
    <mergeCell ref="B45:D47"/>
    <mergeCell ref="E48:H50"/>
    <mergeCell ref="I45:M47"/>
    <mergeCell ref="N45:S46"/>
    <mergeCell ref="T45:X47"/>
    <mergeCell ref="A42:A44"/>
    <mergeCell ref="B42:D44"/>
    <mergeCell ref="E45:H47"/>
    <mergeCell ref="I42:M44"/>
    <mergeCell ref="N42:S43"/>
    <mergeCell ref="T42:X44"/>
    <mergeCell ref="Y42:AB44"/>
    <mergeCell ref="N44:S44"/>
    <mergeCell ref="A39:A41"/>
    <mergeCell ref="B39:D41"/>
    <mergeCell ref="E42:H44"/>
    <mergeCell ref="I39:M41"/>
    <mergeCell ref="N39:S40"/>
    <mergeCell ref="T39:X41"/>
    <mergeCell ref="Y45:AB47"/>
    <mergeCell ref="N47:S47"/>
    <mergeCell ref="A36:A38"/>
    <mergeCell ref="B36:D38"/>
    <mergeCell ref="E39:H41"/>
    <mergeCell ref="I36:M38"/>
    <mergeCell ref="N36:S37"/>
    <mergeCell ref="T36:X38"/>
    <mergeCell ref="Y36:AB38"/>
    <mergeCell ref="N38:S38"/>
    <mergeCell ref="A33:A35"/>
    <mergeCell ref="B33:D35"/>
    <mergeCell ref="E36:H38"/>
    <mergeCell ref="I33:M35"/>
    <mergeCell ref="N33:S34"/>
    <mergeCell ref="T33:X35"/>
    <mergeCell ref="Y39:AB41"/>
    <mergeCell ref="N41:S41"/>
    <mergeCell ref="A30:A32"/>
    <mergeCell ref="B30:D32"/>
    <mergeCell ref="E33:H35"/>
    <mergeCell ref="I30:M32"/>
    <mergeCell ref="N30:S31"/>
    <mergeCell ref="T30:X32"/>
    <mergeCell ref="Y30:AB32"/>
    <mergeCell ref="N32:S32"/>
    <mergeCell ref="A27:A29"/>
    <mergeCell ref="B27:D29"/>
    <mergeCell ref="E30:H32"/>
    <mergeCell ref="I27:M29"/>
    <mergeCell ref="N27:S28"/>
    <mergeCell ref="T27:X29"/>
    <mergeCell ref="Y33:AB35"/>
    <mergeCell ref="N35:S35"/>
    <mergeCell ref="A24:A26"/>
    <mergeCell ref="B24:D26"/>
    <mergeCell ref="E27:H29"/>
    <mergeCell ref="I24:M26"/>
    <mergeCell ref="N24:S25"/>
    <mergeCell ref="T24:X26"/>
    <mergeCell ref="Y24:AB26"/>
    <mergeCell ref="N26:S26"/>
    <mergeCell ref="A21:A23"/>
    <mergeCell ref="B21:D23"/>
    <mergeCell ref="E24:H26"/>
    <mergeCell ref="I21:M23"/>
    <mergeCell ref="N21:S22"/>
    <mergeCell ref="T21:X23"/>
    <mergeCell ref="Y27:AB29"/>
    <mergeCell ref="N29:S29"/>
    <mergeCell ref="Y15:AB17"/>
    <mergeCell ref="N17:S17"/>
    <mergeCell ref="A18:A20"/>
    <mergeCell ref="B18:D20"/>
    <mergeCell ref="E21:H23"/>
    <mergeCell ref="I18:M20"/>
    <mergeCell ref="N18:S19"/>
    <mergeCell ref="T18:X20"/>
    <mergeCell ref="Y18:AB20"/>
    <mergeCell ref="N20:S20"/>
    <mergeCell ref="A15:A17"/>
    <mergeCell ref="B15:D17"/>
    <mergeCell ref="E15:H17"/>
    <mergeCell ref="I15:M17"/>
    <mergeCell ref="N15:S16"/>
    <mergeCell ref="T15:X17"/>
    <mergeCell ref="E18:H20"/>
    <mergeCell ref="Y21:AB23"/>
    <mergeCell ref="N23:S23"/>
    <mergeCell ref="B10:Y10"/>
    <mergeCell ref="A13:A14"/>
    <mergeCell ref="B13:D14"/>
    <mergeCell ref="E13:H14"/>
    <mergeCell ref="I13:M14"/>
    <mergeCell ref="N13:S14"/>
    <mergeCell ref="T13:X14"/>
    <mergeCell ref="Y13:AB14"/>
    <mergeCell ref="R3:S3"/>
    <mergeCell ref="U3:V3"/>
    <mergeCell ref="Y3:Z3"/>
    <mergeCell ref="I6:AA6"/>
    <mergeCell ref="M8:N8"/>
  </mergeCells>
  <phoneticPr fontId="1"/>
  <dataValidations count="4">
    <dataValidation type="list" allowBlank="1" showInputMessage="1" showErrorMessage="1" sqref="N47" xr:uid="{00000000-0002-0000-0000-000001000000}">
      <formula1>"-,認知症対応型サービス事業管理者研修,看護師,准看護師,介護福祉士,介護支援専門員,小規模多機能型サービス等計画作成担当者研修,その他"</formula1>
    </dataValidation>
    <dataValidation type="list" allowBlank="1" showInputMessage="1" showErrorMessage="1" sqref="B69 B75 B54 B72 B51 B57 B60 B63 B66" xr:uid="{5C5EE489-26C6-4C15-8D3E-840DB6961C70}">
      <formula1>"管理者,介護従業者,介護支援専門員,看護師,准看護師,保健師"</formula1>
    </dataValidation>
    <dataValidation type="list" allowBlank="1" showInputMessage="1" showErrorMessage="1" sqref="N75:S76 N18:S19 N21:S22 N24:S25 N27:S28 N30:S31 N33:S34 N36:S37 N39:S40 N42:S43 N45:S46 N48:S49 N51:S52 N54:S55 N57:S58 N60:S61 N63:S64 N66:S67 N69:S70 N72:S73 N15:S16" xr:uid="{6E3BB2C6-4995-4F90-A43D-D4DC7D71D4A0}">
      <formula1>"認知症対応型サービス事業管理者研修,認知症対応型サービス事業開設者研修,小規模多機能型サービス等計画作成担当者研修,認知症介護基礎研修,初任者研修(旧ヘルパー2級),実務者研修(旧ヘルパー1級),介護福祉士,介護支援専門員,看護師,准看護師,保健師,その他"</formula1>
    </dataValidation>
    <dataValidation type="list" allowBlank="1" showInputMessage="1" showErrorMessage="1" sqref="B15:D50" xr:uid="{8E4EF088-097F-466E-96ED-A4B476E2068B}">
      <formula1>"管理者,計画作成担当者,看護職員,介護従業者"</formula1>
    </dataValidation>
  </dataValidations>
  <pageMargins left="0.59055118110236227" right="0.59055118110236227" top="0.74803149606299213" bottom="0.55118110236220474" header="0.31496062992125984" footer="0.31496062992125984"/>
  <pageSetup paperSize="9" scale="69" fitToHeight="0" orientation="portrait" useFirstPageNumber="1"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AZ104"/>
  <sheetViews>
    <sheetView showGridLines="0" view="pageBreakPreview" topLeftCell="A10" zoomScale="80" zoomScaleNormal="90" zoomScaleSheetLayoutView="80" workbookViewId="0">
      <selection activeCell="N15" sqref="N15:S16"/>
    </sheetView>
  </sheetViews>
  <sheetFormatPr defaultColWidth="9" defaultRowHeight="13.5" x14ac:dyDescent="0.15"/>
  <cols>
    <col min="1" max="1" width="4.375" style="86" customWidth="1"/>
    <col min="2" max="4" width="6.875" style="86" customWidth="1"/>
    <col min="5" max="25" width="4.375" style="86" customWidth="1"/>
    <col min="26" max="50" width="4.25" style="86" customWidth="1"/>
    <col min="51" max="16384" width="9" style="86"/>
  </cols>
  <sheetData>
    <row r="1" spans="1:29" ht="21" customHeight="1" x14ac:dyDescent="0.15">
      <c r="A1" s="92" t="s">
        <v>582</v>
      </c>
      <c r="Y1" s="93"/>
    </row>
    <row r="2" spans="1:29" ht="21" customHeight="1" x14ac:dyDescent="0.15">
      <c r="AA2" s="93"/>
      <c r="AB2" s="93"/>
      <c r="AC2" s="87"/>
    </row>
    <row r="3" spans="1:29" ht="21" customHeight="1" x14ac:dyDescent="0.2">
      <c r="A3" s="84" t="s">
        <v>328</v>
      </c>
      <c r="B3" s="84"/>
      <c r="C3" s="84"/>
      <c r="D3" s="84"/>
      <c r="E3" s="84"/>
      <c r="F3" s="84"/>
      <c r="G3" s="94"/>
      <c r="H3" s="95"/>
      <c r="I3" s="95"/>
      <c r="J3" s="95"/>
      <c r="K3" s="95"/>
      <c r="Q3" s="96" t="s">
        <v>279</v>
      </c>
      <c r="R3" s="389">
        <v>8</v>
      </c>
      <c r="S3" s="389"/>
      <c r="T3" s="96" t="s">
        <v>280</v>
      </c>
      <c r="U3" s="390">
        <f>IF(R3=0,"",YEAR(DATE(2018+R3,1,1)))</f>
        <v>2026</v>
      </c>
      <c r="V3" s="390"/>
      <c r="W3" s="97" t="s">
        <v>281</v>
      </c>
      <c r="X3" s="97" t="s">
        <v>282</v>
      </c>
      <c r="Y3" s="389"/>
      <c r="Z3" s="389"/>
      <c r="AA3" s="97" t="s">
        <v>283</v>
      </c>
    </row>
    <row r="4" spans="1:29" ht="21" customHeight="1" x14ac:dyDescent="0.25">
      <c r="A4" s="84"/>
      <c r="B4" s="98"/>
      <c r="C4" s="98"/>
      <c r="D4" s="98"/>
      <c r="H4" s="95"/>
      <c r="I4" s="95"/>
      <c r="J4" s="95"/>
      <c r="K4" s="95"/>
      <c r="Q4" s="92" t="s">
        <v>727</v>
      </c>
      <c r="R4" s="99"/>
      <c r="S4" s="99"/>
      <c r="T4" s="96"/>
      <c r="U4" s="100"/>
      <c r="V4" s="100"/>
      <c r="W4" s="97"/>
      <c r="X4" s="97"/>
      <c r="Y4" s="99"/>
      <c r="Z4" s="99"/>
      <c r="AA4" s="97"/>
    </row>
    <row r="5" spans="1:29" ht="21" customHeight="1" x14ac:dyDescent="0.2">
      <c r="A5" s="84"/>
      <c r="B5" s="101"/>
      <c r="C5" s="101"/>
      <c r="D5" s="101"/>
      <c r="H5" s="95"/>
      <c r="I5" s="95"/>
      <c r="J5" s="95"/>
      <c r="K5" s="95"/>
      <c r="Q5" s="92"/>
      <c r="R5" s="99"/>
      <c r="S5" s="99"/>
      <c r="T5" s="96"/>
      <c r="U5" s="100"/>
      <c r="V5" s="100"/>
      <c r="W5" s="97"/>
      <c r="X5" s="97"/>
      <c r="Y5" s="99"/>
      <c r="Z5" s="99"/>
      <c r="AA5" s="97"/>
    </row>
    <row r="6" spans="1:29" ht="21" customHeight="1" x14ac:dyDescent="0.15">
      <c r="H6" s="96" t="s">
        <v>280</v>
      </c>
      <c r="I6" s="389"/>
      <c r="J6" s="389"/>
      <c r="K6" s="389"/>
      <c r="L6" s="389"/>
      <c r="M6" s="389"/>
      <c r="N6" s="389"/>
      <c r="O6" s="389"/>
      <c r="P6" s="389"/>
      <c r="Q6" s="389"/>
      <c r="R6" s="389"/>
      <c r="S6" s="389"/>
      <c r="T6" s="389"/>
      <c r="U6" s="389"/>
      <c r="V6" s="389"/>
      <c r="W6" s="389"/>
      <c r="X6" s="389"/>
      <c r="Y6" s="389"/>
      <c r="Z6" s="389"/>
      <c r="AA6" s="389"/>
      <c r="AB6" s="102" t="s">
        <v>284</v>
      </c>
    </row>
    <row r="7" spans="1:29" ht="21" customHeight="1" x14ac:dyDescent="0.15"/>
    <row r="8" spans="1:29" ht="21" customHeight="1" x14ac:dyDescent="0.15">
      <c r="A8" s="103" t="s">
        <v>285</v>
      </c>
      <c r="B8" s="104" t="s">
        <v>286</v>
      </c>
      <c r="C8" s="104"/>
      <c r="D8" s="104"/>
      <c r="E8" s="104"/>
      <c r="F8" s="104"/>
      <c r="G8" s="104"/>
      <c r="H8" s="104"/>
      <c r="I8" s="104"/>
      <c r="J8" s="104"/>
      <c r="K8" s="104"/>
      <c r="M8" s="391"/>
      <c r="N8" s="392"/>
      <c r="O8" s="105" t="s">
        <v>287</v>
      </c>
      <c r="P8" s="106"/>
      <c r="Q8" s="106"/>
      <c r="R8" s="106"/>
      <c r="S8" s="106"/>
      <c r="T8" s="105"/>
      <c r="U8" s="105"/>
      <c r="V8" s="105"/>
      <c r="W8" s="105"/>
      <c r="X8" s="105"/>
      <c r="Y8" s="107"/>
      <c r="Z8" s="108"/>
    </row>
    <row r="9" spans="1:29" ht="21" customHeight="1" x14ac:dyDescent="0.15">
      <c r="A9" s="103" t="s">
        <v>288</v>
      </c>
      <c r="B9" s="104" t="s">
        <v>289</v>
      </c>
      <c r="C9" s="104"/>
      <c r="D9" s="104"/>
      <c r="E9" s="104"/>
      <c r="F9" s="104"/>
      <c r="G9" s="104"/>
      <c r="H9" s="104"/>
      <c r="I9" s="109"/>
      <c r="J9" s="109"/>
      <c r="K9" s="109"/>
      <c r="O9" s="109"/>
      <c r="P9" s="109"/>
      <c r="Q9" s="109"/>
      <c r="R9" s="109"/>
      <c r="S9" s="109"/>
      <c r="T9" s="109"/>
      <c r="U9" s="109"/>
      <c r="V9" s="109"/>
      <c r="W9" s="109"/>
      <c r="X9" s="109"/>
      <c r="Y9" s="109"/>
      <c r="Z9" s="108"/>
    </row>
    <row r="10" spans="1:29" ht="21" customHeight="1" x14ac:dyDescent="0.15">
      <c r="B10" s="380" t="s">
        <v>290</v>
      </c>
      <c r="C10" s="380"/>
      <c r="D10" s="380"/>
      <c r="E10" s="380"/>
      <c r="F10" s="380"/>
      <c r="G10" s="380"/>
      <c r="H10" s="380"/>
      <c r="I10" s="380"/>
      <c r="J10" s="380"/>
      <c r="K10" s="380"/>
      <c r="L10" s="380"/>
      <c r="M10" s="380"/>
      <c r="N10" s="380"/>
      <c r="O10" s="380"/>
      <c r="P10" s="380"/>
      <c r="Q10" s="380"/>
      <c r="R10" s="380"/>
      <c r="S10" s="380"/>
      <c r="T10" s="380"/>
      <c r="U10" s="380"/>
      <c r="V10" s="380"/>
      <c r="W10" s="380"/>
      <c r="X10" s="380"/>
      <c r="Y10" s="380"/>
    </row>
    <row r="11" spans="1:29" ht="21" customHeight="1" x14ac:dyDescent="0.15">
      <c r="B11" s="91" t="s">
        <v>291</v>
      </c>
      <c r="C11" s="91"/>
      <c r="D11" s="91"/>
      <c r="E11" s="91"/>
      <c r="F11" s="91"/>
      <c r="G11" s="91"/>
      <c r="H11" s="91"/>
      <c r="I11" s="91"/>
      <c r="J11" s="91"/>
      <c r="K11" s="91"/>
    </row>
    <row r="12" spans="1:29" s="110" customFormat="1" ht="21" customHeight="1" x14ac:dyDescent="0.15">
      <c r="S12" s="111"/>
      <c r="T12" s="112"/>
      <c r="U12" s="113"/>
      <c r="V12" s="113"/>
      <c r="W12" s="113"/>
      <c r="X12" s="114"/>
      <c r="Y12" s="114"/>
      <c r="Z12" s="114"/>
    </row>
    <row r="13" spans="1:29" ht="28.5" customHeight="1" x14ac:dyDescent="0.15">
      <c r="A13" s="381" t="s">
        <v>292</v>
      </c>
      <c r="B13" s="382" t="s">
        <v>293</v>
      </c>
      <c r="C13" s="382"/>
      <c r="D13" s="382"/>
      <c r="E13" s="382" t="s">
        <v>294</v>
      </c>
      <c r="F13" s="382"/>
      <c r="G13" s="382"/>
      <c r="H13" s="382"/>
      <c r="I13" s="382" t="s">
        <v>295</v>
      </c>
      <c r="J13" s="382"/>
      <c r="K13" s="382"/>
      <c r="L13" s="382"/>
      <c r="M13" s="382"/>
      <c r="N13" s="383" t="s">
        <v>296</v>
      </c>
      <c r="O13" s="384"/>
      <c r="P13" s="384"/>
      <c r="Q13" s="384"/>
      <c r="R13" s="384"/>
      <c r="S13" s="385"/>
      <c r="T13" s="382" t="s">
        <v>297</v>
      </c>
      <c r="U13" s="382"/>
      <c r="V13" s="382"/>
      <c r="W13" s="382"/>
      <c r="X13" s="382"/>
      <c r="Y13" s="382" t="s">
        <v>298</v>
      </c>
      <c r="Z13" s="382"/>
      <c r="AA13" s="382"/>
      <c r="AB13" s="382"/>
    </row>
    <row r="14" spans="1:29" ht="28.5" customHeight="1" x14ac:dyDescent="0.15">
      <c r="A14" s="381"/>
      <c r="B14" s="382"/>
      <c r="C14" s="382"/>
      <c r="D14" s="382"/>
      <c r="E14" s="382"/>
      <c r="F14" s="382"/>
      <c r="G14" s="382"/>
      <c r="H14" s="382"/>
      <c r="I14" s="382"/>
      <c r="J14" s="382"/>
      <c r="K14" s="382"/>
      <c r="L14" s="382"/>
      <c r="M14" s="382"/>
      <c r="N14" s="386"/>
      <c r="O14" s="387"/>
      <c r="P14" s="387"/>
      <c r="Q14" s="387"/>
      <c r="R14" s="387"/>
      <c r="S14" s="388"/>
      <c r="T14" s="382"/>
      <c r="U14" s="382"/>
      <c r="V14" s="382"/>
      <c r="W14" s="382"/>
      <c r="X14" s="382"/>
      <c r="Y14" s="382"/>
      <c r="Z14" s="382"/>
      <c r="AA14" s="382"/>
      <c r="AB14" s="382"/>
    </row>
    <row r="15" spans="1:29" ht="12" customHeight="1" x14ac:dyDescent="0.15">
      <c r="A15" s="397">
        <v>1</v>
      </c>
      <c r="B15" s="417"/>
      <c r="C15" s="418"/>
      <c r="D15" s="419"/>
      <c r="E15" s="399"/>
      <c r="F15" s="400"/>
      <c r="G15" s="400"/>
      <c r="H15" s="401"/>
      <c r="I15" s="399" t="s">
        <v>311</v>
      </c>
      <c r="J15" s="400"/>
      <c r="K15" s="400"/>
      <c r="L15" s="400"/>
      <c r="M15" s="401"/>
      <c r="N15" s="408"/>
      <c r="O15" s="409"/>
      <c r="P15" s="409"/>
      <c r="Q15" s="409"/>
      <c r="R15" s="409"/>
      <c r="S15" s="410"/>
      <c r="T15" s="399" t="s">
        <v>311</v>
      </c>
      <c r="U15" s="400"/>
      <c r="V15" s="400"/>
      <c r="W15" s="400"/>
      <c r="X15" s="401"/>
      <c r="Y15" s="393" t="s">
        <v>302</v>
      </c>
      <c r="Z15" s="393"/>
      <c r="AA15" s="393"/>
      <c r="AB15" s="393"/>
    </row>
    <row r="16" spans="1:29" ht="12" customHeight="1" x14ac:dyDescent="0.15">
      <c r="A16" s="397"/>
      <c r="B16" s="420"/>
      <c r="C16" s="421"/>
      <c r="D16" s="422"/>
      <c r="E16" s="402"/>
      <c r="F16" s="403"/>
      <c r="G16" s="403"/>
      <c r="H16" s="404"/>
      <c r="I16" s="402"/>
      <c r="J16" s="403"/>
      <c r="K16" s="403"/>
      <c r="L16" s="403"/>
      <c r="M16" s="404"/>
      <c r="N16" s="411"/>
      <c r="O16" s="412"/>
      <c r="P16" s="412"/>
      <c r="Q16" s="412"/>
      <c r="R16" s="412"/>
      <c r="S16" s="413"/>
      <c r="T16" s="402"/>
      <c r="U16" s="403"/>
      <c r="V16" s="403"/>
      <c r="W16" s="403"/>
      <c r="X16" s="404"/>
      <c r="Y16" s="393"/>
      <c r="Z16" s="393"/>
      <c r="AA16" s="393"/>
      <c r="AB16" s="393"/>
    </row>
    <row r="17" spans="1:28" ht="12" customHeight="1" x14ac:dyDescent="0.15">
      <c r="A17" s="397"/>
      <c r="B17" s="423"/>
      <c r="C17" s="424"/>
      <c r="D17" s="425"/>
      <c r="E17" s="405"/>
      <c r="F17" s="406"/>
      <c r="G17" s="406"/>
      <c r="H17" s="407"/>
      <c r="I17" s="405"/>
      <c r="J17" s="406"/>
      <c r="K17" s="406"/>
      <c r="L17" s="406"/>
      <c r="M17" s="407"/>
      <c r="N17" s="394"/>
      <c r="O17" s="395"/>
      <c r="P17" s="395"/>
      <c r="Q17" s="395"/>
      <c r="R17" s="395"/>
      <c r="S17" s="396"/>
      <c r="T17" s="405"/>
      <c r="U17" s="406"/>
      <c r="V17" s="406"/>
      <c r="W17" s="406"/>
      <c r="X17" s="407"/>
      <c r="Y17" s="393"/>
      <c r="Z17" s="393"/>
      <c r="AA17" s="393"/>
      <c r="AB17" s="393"/>
    </row>
    <row r="18" spans="1:28" ht="12" customHeight="1" x14ac:dyDescent="0.15">
      <c r="A18" s="397">
        <v>2</v>
      </c>
      <c r="B18" s="417"/>
      <c r="C18" s="418"/>
      <c r="D18" s="419"/>
      <c r="E18" s="399"/>
      <c r="F18" s="400"/>
      <c r="G18" s="400"/>
      <c r="H18" s="401"/>
      <c r="I18" s="399" t="s">
        <v>311</v>
      </c>
      <c r="J18" s="400"/>
      <c r="K18" s="400"/>
      <c r="L18" s="400"/>
      <c r="M18" s="401"/>
      <c r="N18" s="408"/>
      <c r="O18" s="409"/>
      <c r="P18" s="409"/>
      <c r="Q18" s="409"/>
      <c r="R18" s="409"/>
      <c r="S18" s="410"/>
      <c r="T18" s="399" t="s">
        <v>311</v>
      </c>
      <c r="U18" s="400"/>
      <c r="V18" s="400"/>
      <c r="W18" s="400"/>
      <c r="X18" s="401"/>
      <c r="Y18" s="393" t="s">
        <v>302</v>
      </c>
      <c r="Z18" s="393"/>
      <c r="AA18" s="393"/>
      <c r="AB18" s="393"/>
    </row>
    <row r="19" spans="1:28" ht="12" customHeight="1" x14ac:dyDescent="0.15">
      <c r="A19" s="397"/>
      <c r="B19" s="420"/>
      <c r="C19" s="421"/>
      <c r="D19" s="422"/>
      <c r="E19" s="402"/>
      <c r="F19" s="403"/>
      <c r="G19" s="403"/>
      <c r="H19" s="404"/>
      <c r="I19" s="402"/>
      <c r="J19" s="403"/>
      <c r="K19" s="403"/>
      <c r="L19" s="403"/>
      <c r="M19" s="404"/>
      <c r="N19" s="411"/>
      <c r="O19" s="412"/>
      <c r="P19" s="412"/>
      <c r="Q19" s="412"/>
      <c r="R19" s="412"/>
      <c r="S19" s="413"/>
      <c r="T19" s="402"/>
      <c r="U19" s="403"/>
      <c r="V19" s="403"/>
      <c r="W19" s="403"/>
      <c r="X19" s="404"/>
      <c r="Y19" s="393"/>
      <c r="Z19" s="393"/>
      <c r="AA19" s="393"/>
      <c r="AB19" s="393"/>
    </row>
    <row r="20" spans="1:28" ht="12" customHeight="1" x14ac:dyDescent="0.15">
      <c r="A20" s="397"/>
      <c r="B20" s="423"/>
      <c r="C20" s="424"/>
      <c r="D20" s="425"/>
      <c r="E20" s="405"/>
      <c r="F20" s="406"/>
      <c r="G20" s="406"/>
      <c r="H20" s="407"/>
      <c r="I20" s="405"/>
      <c r="J20" s="406"/>
      <c r="K20" s="406"/>
      <c r="L20" s="406"/>
      <c r="M20" s="407"/>
      <c r="N20" s="394"/>
      <c r="O20" s="395"/>
      <c r="P20" s="395"/>
      <c r="Q20" s="395"/>
      <c r="R20" s="395"/>
      <c r="S20" s="396"/>
      <c r="T20" s="405"/>
      <c r="U20" s="406"/>
      <c r="V20" s="406"/>
      <c r="W20" s="406"/>
      <c r="X20" s="407"/>
      <c r="Y20" s="393"/>
      <c r="Z20" s="393"/>
      <c r="AA20" s="393"/>
      <c r="AB20" s="393"/>
    </row>
    <row r="21" spans="1:28" ht="12" customHeight="1" x14ac:dyDescent="0.15">
      <c r="A21" s="397">
        <v>3</v>
      </c>
      <c r="B21" s="417"/>
      <c r="C21" s="418"/>
      <c r="D21" s="419"/>
      <c r="E21" s="399"/>
      <c r="F21" s="400"/>
      <c r="G21" s="400"/>
      <c r="H21" s="401"/>
      <c r="I21" s="399" t="s">
        <v>315</v>
      </c>
      <c r="J21" s="400"/>
      <c r="K21" s="400"/>
      <c r="L21" s="400"/>
      <c r="M21" s="401"/>
      <c r="N21" s="408"/>
      <c r="O21" s="409"/>
      <c r="P21" s="409"/>
      <c r="Q21" s="409"/>
      <c r="R21" s="409"/>
      <c r="S21" s="410"/>
      <c r="T21" s="399" t="s">
        <v>315</v>
      </c>
      <c r="U21" s="400"/>
      <c r="V21" s="400"/>
      <c r="W21" s="400"/>
      <c r="X21" s="401"/>
      <c r="Y21" s="393" t="s">
        <v>302</v>
      </c>
      <c r="Z21" s="393"/>
      <c r="AA21" s="393"/>
      <c r="AB21" s="393"/>
    </row>
    <row r="22" spans="1:28" ht="12" customHeight="1" x14ac:dyDescent="0.15">
      <c r="A22" s="397"/>
      <c r="B22" s="420"/>
      <c r="C22" s="421"/>
      <c r="D22" s="422"/>
      <c r="E22" s="402"/>
      <c r="F22" s="403"/>
      <c r="G22" s="403"/>
      <c r="H22" s="404"/>
      <c r="I22" s="402"/>
      <c r="J22" s="403"/>
      <c r="K22" s="403"/>
      <c r="L22" s="403"/>
      <c r="M22" s="404"/>
      <c r="N22" s="411"/>
      <c r="O22" s="412"/>
      <c r="P22" s="412"/>
      <c r="Q22" s="412"/>
      <c r="R22" s="412"/>
      <c r="S22" s="413"/>
      <c r="T22" s="402"/>
      <c r="U22" s="403"/>
      <c r="V22" s="403"/>
      <c r="W22" s="403"/>
      <c r="X22" s="404"/>
      <c r="Y22" s="393"/>
      <c r="Z22" s="393"/>
      <c r="AA22" s="393"/>
      <c r="AB22" s="393"/>
    </row>
    <row r="23" spans="1:28" ht="12" customHeight="1" x14ac:dyDescent="0.15">
      <c r="A23" s="397"/>
      <c r="B23" s="423"/>
      <c r="C23" s="424"/>
      <c r="D23" s="425"/>
      <c r="E23" s="405"/>
      <c r="F23" s="406"/>
      <c r="G23" s="406"/>
      <c r="H23" s="407"/>
      <c r="I23" s="405"/>
      <c r="J23" s="406"/>
      <c r="K23" s="406"/>
      <c r="L23" s="406"/>
      <c r="M23" s="407"/>
      <c r="N23" s="394"/>
      <c r="O23" s="395"/>
      <c r="P23" s="395"/>
      <c r="Q23" s="395"/>
      <c r="R23" s="395"/>
      <c r="S23" s="396"/>
      <c r="T23" s="405"/>
      <c r="U23" s="406"/>
      <c r="V23" s="406"/>
      <c r="W23" s="406"/>
      <c r="X23" s="407"/>
      <c r="Y23" s="393"/>
      <c r="Z23" s="393"/>
      <c r="AA23" s="393"/>
      <c r="AB23" s="393"/>
    </row>
    <row r="24" spans="1:28" ht="12" customHeight="1" x14ac:dyDescent="0.15">
      <c r="A24" s="397">
        <v>4</v>
      </c>
      <c r="B24" s="417"/>
      <c r="C24" s="418"/>
      <c r="D24" s="419"/>
      <c r="E24" s="399"/>
      <c r="F24" s="400"/>
      <c r="G24" s="400"/>
      <c r="H24" s="401"/>
      <c r="I24" s="393" t="s">
        <v>315</v>
      </c>
      <c r="J24" s="393"/>
      <c r="K24" s="393"/>
      <c r="L24" s="393"/>
      <c r="M24" s="393"/>
      <c r="N24" s="408"/>
      <c r="O24" s="409"/>
      <c r="P24" s="409"/>
      <c r="Q24" s="409"/>
      <c r="R24" s="409"/>
      <c r="S24" s="410"/>
      <c r="T24" s="393" t="s">
        <v>315</v>
      </c>
      <c r="U24" s="393"/>
      <c r="V24" s="393"/>
      <c r="W24" s="393"/>
      <c r="X24" s="393"/>
      <c r="Y24" s="393" t="s">
        <v>302</v>
      </c>
      <c r="Z24" s="393"/>
      <c r="AA24" s="393"/>
      <c r="AB24" s="393"/>
    </row>
    <row r="25" spans="1:28" ht="12" customHeight="1" x14ac:dyDescent="0.15">
      <c r="A25" s="397"/>
      <c r="B25" s="420"/>
      <c r="C25" s="421"/>
      <c r="D25" s="422"/>
      <c r="E25" s="402"/>
      <c r="F25" s="403"/>
      <c r="G25" s="403"/>
      <c r="H25" s="404"/>
      <c r="I25" s="393"/>
      <c r="J25" s="393"/>
      <c r="K25" s="393"/>
      <c r="L25" s="393"/>
      <c r="M25" s="393"/>
      <c r="N25" s="411"/>
      <c r="O25" s="412"/>
      <c r="P25" s="412"/>
      <c r="Q25" s="412"/>
      <c r="R25" s="412"/>
      <c r="S25" s="413"/>
      <c r="T25" s="393"/>
      <c r="U25" s="393"/>
      <c r="V25" s="393"/>
      <c r="W25" s="393"/>
      <c r="X25" s="393"/>
      <c r="Y25" s="393"/>
      <c r="Z25" s="393"/>
      <c r="AA25" s="393"/>
      <c r="AB25" s="393"/>
    </row>
    <row r="26" spans="1:28" ht="12" customHeight="1" x14ac:dyDescent="0.15">
      <c r="A26" s="397"/>
      <c r="B26" s="423"/>
      <c r="C26" s="424"/>
      <c r="D26" s="425"/>
      <c r="E26" s="405"/>
      <c r="F26" s="406"/>
      <c r="G26" s="406"/>
      <c r="H26" s="407"/>
      <c r="I26" s="393"/>
      <c r="J26" s="393"/>
      <c r="K26" s="393"/>
      <c r="L26" s="393"/>
      <c r="M26" s="393"/>
      <c r="N26" s="394"/>
      <c r="O26" s="395"/>
      <c r="P26" s="395"/>
      <c r="Q26" s="395"/>
      <c r="R26" s="395"/>
      <c r="S26" s="396"/>
      <c r="T26" s="393"/>
      <c r="U26" s="393"/>
      <c r="V26" s="393"/>
      <c r="W26" s="393"/>
      <c r="X26" s="393"/>
      <c r="Y26" s="393"/>
      <c r="Z26" s="393"/>
      <c r="AA26" s="393"/>
      <c r="AB26" s="393"/>
    </row>
    <row r="27" spans="1:28" ht="12" customHeight="1" x14ac:dyDescent="0.15">
      <c r="A27" s="397">
        <v>5</v>
      </c>
      <c r="B27" s="417"/>
      <c r="C27" s="418"/>
      <c r="D27" s="419"/>
      <c r="E27" s="399"/>
      <c r="F27" s="400"/>
      <c r="G27" s="400"/>
      <c r="H27" s="401"/>
      <c r="I27" s="399" t="s">
        <v>311</v>
      </c>
      <c r="J27" s="400"/>
      <c r="K27" s="400"/>
      <c r="L27" s="400"/>
      <c r="M27" s="401"/>
      <c r="N27" s="408"/>
      <c r="O27" s="409"/>
      <c r="P27" s="409"/>
      <c r="Q27" s="409"/>
      <c r="R27" s="409"/>
      <c r="S27" s="410"/>
      <c r="T27" s="399" t="s">
        <v>311</v>
      </c>
      <c r="U27" s="400"/>
      <c r="V27" s="400"/>
      <c r="W27" s="400"/>
      <c r="X27" s="401"/>
      <c r="Y27" s="393" t="s">
        <v>302</v>
      </c>
      <c r="Z27" s="393"/>
      <c r="AA27" s="393"/>
      <c r="AB27" s="393"/>
    </row>
    <row r="28" spans="1:28" ht="12" customHeight="1" x14ac:dyDescent="0.15">
      <c r="A28" s="397"/>
      <c r="B28" s="420"/>
      <c r="C28" s="421"/>
      <c r="D28" s="422"/>
      <c r="E28" s="402"/>
      <c r="F28" s="403"/>
      <c r="G28" s="403"/>
      <c r="H28" s="404"/>
      <c r="I28" s="402"/>
      <c r="J28" s="403"/>
      <c r="K28" s="403"/>
      <c r="L28" s="403"/>
      <c r="M28" s="404"/>
      <c r="N28" s="411"/>
      <c r="O28" s="412"/>
      <c r="P28" s="412"/>
      <c r="Q28" s="412"/>
      <c r="R28" s="412"/>
      <c r="S28" s="413"/>
      <c r="T28" s="402"/>
      <c r="U28" s="403"/>
      <c r="V28" s="403"/>
      <c r="W28" s="403"/>
      <c r="X28" s="404"/>
      <c r="Y28" s="393"/>
      <c r="Z28" s="393"/>
      <c r="AA28" s="393"/>
      <c r="AB28" s="393"/>
    </row>
    <row r="29" spans="1:28" ht="12" customHeight="1" x14ac:dyDescent="0.15">
      <c r="A29" s="397"/>
      <c r="B29" s="423"/>
      <c r="C29" s="424"/>
      <c r="D29" s="425"/>
      <c r="E29" s="405"/>
      <c r="F29" s="406"/>
      <c r="G29" s="406"/>
      <c r="H29" s="407"/>
      <c r="I29" s="405"/>
      <c r="J29" s="406"/>
      <c r="K29" s="406"/>
      <c r="L29" s="406"/>
      <c r="M29" s="407"/>
      <c r="N29" s="394"/>
      <c r="O29" s="395"/>
      <c r="P29" s="395"/>
      <c r="Q29" s="395"/>
      <c r="R29" s="395"/>
      <c r="S29" s="396"/>
      <c r="T29" s="405"/>
      <c r="U29" s="406"/>
      <c r="V29" s="406"/>
      <c r="W29" s="406"/>
      <c r="X29" s="407"/>
      <c r="Y29" s="393"/>
      <c r="Z29" s="393"/>
      <c r="AA29" s="393"/>
      <c r="AB29" s="393"/>
    </row>
    <row r="30" spans="1:28" ht="12" customHeight="1" x14ac:dyDescent="0.15">
      <c r="A30" s="397">
        <v>6</v>
      </c>
      <c r="B30" s="417"/>
      <c r="C30" s="418"/>
      <c r="D30" s="419"/>
      <c r="E30" s="399"/>
      <c r="F30" s="400"/>
      <c r="G30" s="400"/>
      <c r="H30" s="401"/>
      <c r="I30" s="399" t="s">
        <v>311</v>
      </c>
      <c r="J30" s="400"/>
      <c r="K30" s="400"/>
      <c r="L30" s="400"/>
      <c r="M30" s="401"/>
      <c r="N30" s="408"/>
      <c r="O30" s="409"/>
      <c r="P30" s="409"/>
      <c r="Q30" s="409"/>
      <c r="R30" s="409"/>
      <c r="S30" s="410"/>
      <c r="T30" s="399" t="s">
        <v>311</v>
      </c>
      <c r="U30" s="400"/>
      <c r="V30" s="400"/>
      <c r="W30" s="400"/>
      <c r="X30" s="401"/>
      <c r="Y30" s="393" t="s">
        <v>302</v>
      </c>
      <c r="Z30" s="393"/>
      <c r="AA30" s="393"/>
      <c r="AB30" s="393"/>
    </row>
    <row r="31" spans="1:28" ht="12" customHeight="1" x14ac:dyDescent="0.15">
      <c r="A31" s="397"/>
      <c r="B31" s="420"/>
      <c r="C31" s="421"/>
      <c r="D31" s="422"/>
      <c r="E31" s="402"/>
      <c r="F31" s="403"/>
      <c r="G31" s="403"/>
      <c r="H31" s="404"/>
      <c r="I31" s="402"/>
      <c r="J31" s="403"/>
      <c r="K31" s="403"/>
      <c r="L31" s="403"/>
      <c r="M31" s="404"/>
      <c r="N31" s="411"/>
      <c r="O31" s="412"/>
      <c r="P31" s="412"/>
      <c r="Q31" s="412"/>
      <c r="R31" s="412"/>
      <c r="S31" s="413"/>
      <c r="T31" s="402"/>
      <c r="U31" s="403"/>
      <c r="V31" s="403"/>
      <c r="W31" s="403"/>
      <c r="X31" s="404"/>
      <c r="Y31" s="393"/>
      <c r="Z31" s="393"/>
      <c r="AA31" s="393"/>
      <c r="AB31" s="393"/>
    </row>
    <row r="32" spans="1:28" ht="12" customHeight="1" x14ac:dyDescent="0.15">
      <c r="A32" s="397"/>
      <c r="B32" s="423"/>
      <c r="C32" s="424"/>
      <c r="D32" s="425"/>
      <c r="E32" s="405"/>
      <c r="F32" s="406"/>
      <c r="G32" s="406"/>
      <c r="H32" s="407"/>
      <c r="I32" s="405"/>
      <c r="J32" s="406"/>
      <c r="K32" s="406"/>
      <c r="L32" s="406"/>
      <c r="M32" s="407"/>
      <c r="N32" s="394"/>
      <c r="O32" s="395"/>
      <c r="P32" s="395"/>
      <c r="Q32" s="395"/>
      <c r="R32" s="395"/>
      <c r="S32" s="396"/>
      <c r="T32" s="405"/>
      <c r="U32" s="406"/>
      <c r="V32" s="406"/>
      <c r="W32" s="406"/>
      <c r="X32" s="407"/>
      <c r="Y32" s="393"/>
      <c r="Z32" s="393"/>
      <c r="AA32" s="393"/>
      <c r="AB32" s="393"/>
    </row>
    <row r="33" spans="1:52" ht="12" customHeight="1" x14ac:dyDescent="0.15">
      <c r="A33" s="397">
        <v>7</v>
      </c>
      <c r="B33" s="417"/>
      <c r="C33" s="418"/>
      <c r="D33" s="419"/>
      <c r="E33" s="399"/>
      <c r="F33" s="400"/>
      <c r="G33" s="400"/>
      <c r="H33" s="401"/>
      <c r="I33" s="399" t="s">
        <v>315</v>
      </c>
      <c r="J33" s="400"/>
      <c r="K33" s="400"/>
      <c r="L33" s="400"/>
      <c r="M33" s="401"/>
      <c r="N33" s="408"/>
      <c r="O33" s="409"/>
      <c r="P33" s="409"/>
      <c r="Q33" s="409"/>
      <c r="R33" s="409"/>
      <c r="S33" s="410"/>
      <c r="T33" s="399" t="s">
        <v>315</v>
      </c>
      <c r="U33" s="400"/>
      <c r="V33" s="400"/>
      <c r="W33" s="400"/>
      <c r="X33" s="401"/>
      <c r="Y33" s="393" t="s">
        <v>302</v>
      </c>
      <c r="Z33" s="393"/>
      <c r="AA33" s="393"/>
      <c r="AB33" s="393"/>
    </row>
    <row r="34" spans="1:52" ht="12" customHeight="1" x14ac:dyDescent="0.15">
      <c r="A34" s="397"/>
      <c r="B34" s="420"/>
      <c r="C34" s="421"/>
      <c r="D34" s="422"/>
      <c r="E34" s="402"/>
      <c r="F34" s="403"/>
      <c r="G34" s="403"/>
      <c r="H34" s="404"/>
      <c r="I34" s="402"/>
      <c r="J34" s="403"/>
      <c r="K34" s="403"/>
      <c r="L34" s="403"/>
      <c r="M34" s="404"/>
      <c r="N34" s="411"/>
      <c r="O34" s="412"/>
      <c r="P34" s="412"/>
      <c r="Q34" s="412"/>
      <c r="R34" s="412"/>
      <c r="S34" s="413"/>
      <c r="T34" s="402"/>
      <c r="U34" s="403"/>
      <c r="V34" s="403"/>
      <c r="W34" s="403"/>
      <c r="X34" s="404"/>
      <c r="Y34" s="393"/>
      <c r="Z34" s="393"/>
      <c r="AA34" s="393"/>
      <c r="AB34" s="393"/>
    </row>
    <row r="35" spans="1:52" ht="12" customHeight="1" x14ac:dyDescent="0.15">
      <c r="A35" s="397"/>
      <c r="B35" s="423"/>
      <c r="C35" s="424"/>
      <c r="D35" s="425"/>
      <c r="E35" s="405"/>
      <c r="F35" s="406"/>
      <c r="G35" s="406"/>
      <c r="H35" s="407"/>
      <c r="I35" s="405"/>
      <c r="J35" s="406"/>
      <c r="K35" s="406"/>
      <c r="L35" s="406"/>
      <c r="M35" s="407"/>
      <c r="N35" s="394"/>
      <c r="O35" s="395"/>
      <c r="P35" s="395"/>
      <c r="Q35" s="395"/>
      <c r="R35" s="395"/>
      <c r="S35" s="396"/>
      <c r="T35" s="405"/>
      <c r="U35" s="406"/>
      <c r="V35" s="406"/>
      <c r="W35" s="406"/>
      <c r="X35" s="407"/>
      <c r="Y35" s="393"/>
      <c r="Z35" s="393"/>
      <c r="AA35" s="393"/>
      <c r="AB35" s="393"/>
    </row>
    <row r="36" spans="1:52" ht="12" customHeight="1" x14ac:dyDescent="0.15">
      <c r="A36" s="397">
        <v>8</v>
      </c>
      <c r="B36" s="417"/>
      <c r="C36" s="418"/>
      <c r="D36" s="419"/>
      <c r="E36" s="399"/>
      <c r="F36" s="400"/>
      <c r="G36" s="400"/>
      <c r="H36" s="401"/>
      <c r="I36" s="393" t="s">
        <v>315</v>
      </c>
      <c r="J36" s="393"/>
      <c r="K36" s="393"/>
      <c r="L36" s="393"/>
      <c r="M36" s="393"/>
      <c r="N36" s="408"/>
      <c r="O36" s="409"/>
      <c r="P36" s="409"/>
      <c r="Q36" s="409"/>
      <c r="R36" s="409"/>
      <c r="S36" s="410"/>
      <c r="T36" s="393" t="s">
        <v>315</v>
      </c>
      <c r="U36" s="393"/>
      <c r="V36" s="393"/>
      <c r="W36" s="393"/>
      <c r="X36" s="393"/>
      <c r="Y36" s="393" t="s">
        <v>302</v>
      </c>
      <c r="Z36" s="393"/>
      <c r="AA36" s="393"/>
      <c r="AB36" s="393"/>
    </row>
    <row r="37" spans="1:52" ht="12" customHeight="1" x14ac:dyDescent="0.15">
      <c r="A37" s="397"/>
      <c r="B37" s="420"/>
      <c r="C37" s="421"/>
      <c r="D37" s="422"/>
      <c r="E37" s="402"/>
      <c r="F37" s="403"/>
      <c r="G37" s="403"/>
      <c r="H37" s="404"/>
      <c r="I37" s="393"/>
      <c r="J37" s="393"/>
      <c r="K37" s="393"/>
      <c r="L37" s="393"/>
      <c r="M37" s="393"/>
      <c r="N37" s="411"/>
      <c r="O37" s="412"/>
      <c r="P37" s="412"/>
      <c r="Q37" s="412"/>
      <c r="R37" s="412"/>
      <c r="S37" s="413"/>
      <c r="T37" s="393"/>
      <c r="U37" s="393"/>
      <c r="V37" s="393"/>
      <c r="W37" s="393"/>
      <c r="X37" s="393"/>
      <c r="Y37" s="393"/>
      <c r="Z37" s="393"/>
      <c r="AA37" s="393"/>
      <c r="AB37" s="393"/>
    </row>
    <row r="38" spans="1:52" ht="12" customHeight="1" x14ac:dyDescent="0.15">
      <c r="A38" s="397"/>
      <c r="B38" s="423"/>
      <c r="C38" s="424"/>
      <c r="D38" s="425"/>
      <c r="E38" s="405"/>
      <c r="F38" s="406"/>
      <c r="G38" s="406"/>
      <c r="H38" s="407"/>
      <c r="I38" s="393"/>
      <c r="J38" s="393"/>
      <c r="K38" s="393"/>
      <c r="L38" s="393"/>
      <c r="M38" s="393"/>
      <c r="N38" s="394"/>
      <c r="O38" s="395"/>
      <c r="P38" s="395"/>
      <c r="Q38" s="395"/>
      <c r="R38" s="395"/>
      <c r="S38" s="396"/>
      <c r="T38" s="393"/>
      <c r="U38" s="393"/>
      <c r="V38" s="393"/>
      <c r="W38" s="393"/>
      <c r="X38" s="393"/>
      <c r="Y38" s="393"/>
      <c r="Z38" s="393"/>
      <c r="AA38" s="393"/>
      <c r="AB38" s="393"/>
    </row>
    <row r="39" spans="1:52" ht="12" customHeight="1" x14ac:dyDescent="0.15">
      <c r="A39" s="397">
        <v>9</v>
      </c>
      <c r="B39" s="417"/>
      <c r="C39" s="418"/>
      <c r="D39" s="419"/>
      <c r="E39" s="399"/>
      <c r="F39" s="400"/>
      <c r="G39" s="400"/>
      <c r="H39" s="401"/>
      <c r="I39" s="399" t="s">
        <v>311</v>
      </c>
      <c r="J39" s="400"/>
      <c r="K39" s="400"/>
      <c r="L39" s="400"/>
      <c r="M39" s="401"/>
      <c r="N39" s="408"/>
      <c r="O39" s="409"/>
      <c r="P39" s="409"/>
      <c r="Q39" s="409"/>
      <c r="R39" s="409"/>
      <c r="S39" s="410"/>
      <c r="T39" s="399" t="s">
        <v>311</v>
      </c>
      <c r="U39" s="400"/>
      <c r="V39" s="400"/>
      <c r="W39" s="400"/>
      <c r="X39" s="401"/>
      <c r="Y39" s="393" t="s">
        <v>302</v>
      </c>
      <c r="Z39" s="393"/>
      <c r="AA39" s="393"/>
      <c r="AB39" s="393"/>
    </row>
    <row r="40" spans="1:52" ht="12" customHeight="1" x14ac:dyDescent="0.15">
      <c r="A40" s="397"/>
      <c r="B40" s="420"/>
      <c r="C40" s="421"/>
      <c r="D40" s="422"/>
      <c r="E40" s="402"/>
      <c r="F40" s="403"/>
      <c r="G40" s="403"/>
      <c r="H40" s="404"/>
      <c r="I40" s="402"/>
      <c r="J40" s="403"/>
      <c r="K40" s="403"/>
      <c r="L40" s="403"/>
      <c r="M40" s="404"/>
      <c r="N40" s="411"/>
      <c r="O40" s="412"/>
      <c r="P40" s="412"/>
      <c r="Q40" s="412"/>
      <c r="R40" s="412"/>
      <c r="S40" s="413"/>
      <c r="T40" s="402"/>
      <c r="U40" s="403"/>
      <c r="V40" s="403"/>
      <c r="W40" s="403"/>
      <c r="X40" s="404"/>
      <c r="Y40" s="393"/>
      <c r="Z40" s="393"/>
      <c r="AA40" s="393"/>
      <c r="AB40" s="393"/>
    </row>
    <row r="41" spans="1:52" ht="12" customHeight="1" x14ac:dyDescent="0.15">
      <c r="A41" s="397"/>
      <c r="B41" s="423"/>
      <c r="C41" s="424"/>
      <c r="D41" s="425"/>
      <c r="E41" s="405"/>
      <c r="F41" s="406"/>
      <c r="G41" s="406"/>
      <c r="H41" s="407"/>
      <c r="I41" s="405"/>
      <c r="J41" s="406"/>
      <c r="K41" s="406"/>
      <c r="L41" s="406"/>
      <c r="M41" s="407"/>
      <c r="N41" s="394"/>
      <c r="O41" s="395"/>
      <c r="P41" s="395"/>
      <c r="Q41" s="395"/>
      <c r="R41" s="395"/>
      <c r="S41" s="396"/>
      <c r="T41" s="405"/>
      <c r="U41" s="406"/>
      <c r="V41" s="406"/>
      <c r="W41" s="406"/>
      <c r="X41" s="407"/>
      <c r="Y41" s="393"/>
      <c r="Z41" s="393"/>
      <c r="AA41" s="393"/>
      <c r="AB41" s="393"/>
    </row>
    <row r="42" spans="1:52" ht="12" customHeight="1" x14ac:dyDescent="0.15">
      <c r="A42" s="397">
        <v>10</v>
      </c>
      <c r="B42" s="417"/>
      <c r="C42" s="418"/>
      <c r="D42" s="419"/>
      <c r="E42" s="399"/>
      <c r="F42" s="400"/>
      <c r="G42" s="400"/>
      <c r="H42" s="401"/>
      <c r="I42" s="399" t="s">
        <v>311</v>
      </c>
      <c r="J42" s="400"/>
      <c r="K42" s="400"/>
      <c r="L42" s="400"/>
      <c r="M42" s="401"/>
      <c r="N42" s="408"/>
      <c r="O42" s="409"/>
      <c r="P42" s="409"/>
      <c r="Q42" s="409"/>
      <c r="R42" s="409"/>
      <c r="S42" s="410"/>
      <c r="T42" s="399" t="s">
        <v>311</v>
      </c>
      <c r="U42" s="400"/>
      <c r="V42" s="400"/>
      <c r="W42" s="400"/>
      <c r="X42" s="401"/>
      <c r="Y42" s="393" t="s">
        <v>302</v>
      </c>
      <c r="Z42" s="393"/>
      <c r="AA42" s="393"/>
      <c r="AB42" s="393"/>
      <c r="AC42" s="115"/>
      <c r="AD42" s="115"/>
      <c r="AE42" s="115"/>
      <c r="AF42" s="115"/>
      <c r="AG42" s="115"/>
      <c r="AH42" s="115"/>
      <c r="AI42" s="115"/>
      <c r="AJ42" s="115"/>
      <c r="AK42" s="115"/>
      <c r="AL42" s="115"/>
      <c r="AM42" s="115"/>
      <c r="AN42" s="115"/>
      <c r="AO42" s="115"/>
      <c r="AP42" s="115"/>
      <c r="AQ42" s="115"/>
      <c r="AR42" s="115"/>
      <c r="AS42" s="115"/>
      <c r="AT42" s="115"/>
      <c r="AU42" s="115"/>
      <c r="AV42" s="115"/>
      <c r="AW42" s="115"/>
    </row>
    <row r="43" spans="1:52" s="118" customFormat="1" ht="12" customHeight="1" x14ac:dyDescent="0.15">
      <c r="A43" s="397"/>
      <c r="B43" s="420"/>
      <c r="C43" s="421"/>
      <c r="D43" s="422"/>
      <c r="E43" s="402"/>
      <c r="F43" s="403"/>
      <c r="G43" s="403"/>
      <c r="H43" s="404"/>
      <c r="I43" s="402"/>
      <c r="J43" s="403"/>
      <c r="K43" s="403"/>
      <c r="L43" s="403"/>
      <c r="M43" s="404"/>
      <c r="N43" s="411"/>
      <c r="O43" s="412"/>
      <c r="P43" s="412"/>
      <c r="Q43" s="412"/>
      <c r="R43" s="412"/>
      <c r="S43" s="413"/>
      <c r="T43" s="402"/>
      <c r="U43" s="403"/>
      <c r="V43" s="403"/>
      <c r="W43" s="403"/>
      <c r="X43" s="404"/>
      <c r="Y43" s="393"/>
      <c r="Z43" s="393"/>
      <c r="AA43" s="393"/>
      <c r="AB43" s="393"/>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7"/>
      <c r="AY43" s="117"/>
      <c r="AZ43" s="117"/>
    </row>
    <row r="44" spans="1:52" s="118" customFormat="1" ht="12" customHeight="1" x14ac:dyDescent="0.15">
      <c r="A44" s="397"/>
      <c r="B44" s="423"/>
      <c r="C44" s="424"/>
      <c r="D44" s="425"/>
      <c r="E44" s="405"/>
      <c r="F44" s="406"/>
      <c r="G44" s="406"/>
      <c r="H44" s="407"/>
      <c r="I44" s="405"/>
      <c r="J44" s="406"/>
      <c r="K44" s="406"/>
      <c r="L44" s="406"/>
      <c r="M44" s="407"/>
      <c r="N44" s="394"/>
      <c r="O44" s="395"/>
      <c r="P44" s="395"/>
      <c r="Q44" s="395"/>
      <c r="R44" s="395"/>
      <c r="S44" s="396"/>
      <c r="T44" s="405"/>
      <c r="U44" s="406"/>
      <c r="V44" s="406"/>
      <c r="W44" s="406"/>
      <c r="X44" s="407"/>
      <c r="Y44" s="393"/>
      <c r="Z44" s="393"/>
      <c r="AA44" s="393"/>
      <c r="AB44" s="393"/>
      <c r="AC44" s="116"/>
      <c r="AD44" s="116"/>
      <c r="AE44" s="116"/>
      <c r="AF44" s="116"/>
      <c r="AG44" s="116"/>
      <c r="AH44" s="116"/>
      <c r="AI44" s="116"/>
      <c r="AJ44" s="116"/>
      <c r="AK44" s="116"/>
      <c r="AL44" s="116"/>
      <c r="AM44" s="116"/>
      <c r="AN44" s="116"/>
      <c r="AO44" s="116"/>
      <c r="AP44" s="116"/>
      <c r="AQ44" s="116"/>
      <c r="AR44" s="116"/>
      <c r="AS44" s="116"/>
      <c r="AT44" s="116"/>
      <c r="AU44" s="116"/>
      <c r="AV44" s="116"/>
      <c r="AW44" s="116"/>
      <c r="AX44" s="117"/>
      <c r="AY44" s="117"/>
      <c r="AZ44" s="117"/>
    </row>
    <row r="45" spans="1:52" ht="12" customHeight="1" x14ac:dyDescent="0.15">
      <c r="A45" s="397">
        <v>11</v>
      </c>
      <c r="B45" s="417"/>
      <c r="C45" s="418"/>
      <c r="D45" s="419"/>
      <c r="E45" s="399"/>
      <c r="F45" s="400"/>
      <c r="G45" s="400"/>
      <c r="H45" s="401"/>
      <c r="I45" s="399" t="s">
        <v>315</v>
      </c>
      <c r="J45" s="400"/>
      <c r="K45" s="400"/>
      <c r="L45" s="400"/>
      <c r="M45" s="401"/>
      <c r="N45" s="408"/>
      <c r="O45" s="409"/>
      <c r="P45" s="409"/>
      <c r="Q45" s="409"/>
      <c r="R45" s="409"/>
      <c r="S45" s="410"/>
      <c r="T45" s="399" t="s">
        <v>315</v>
      </c>
      <c r="U45" s="400"/>
      <c r="V45" s="400"/>
      <c r="W45" s="400"/>
      <c r="X45" s="401"/>
      <c r="Y45" s="393" t="s">
        <v>302</v>
      </c>
      <c r="Z45" s="393"/>
      <c r="AA45" s="393"/>
      <c r="AB45" s="393"/>
    </row>
    <row r="46" spans="1:52" ht="12" customHeight="1" x14ac:dyDescent="0.15">
      <c r="A46" s="397"/>
      <c r="B46" s="420"/>
      <c r="C46" s="421"/>
      <c r="D46" s="422"/>
      <c r="E46" s="402"/>
      <c r="F46" s="403"/>
      <c r="G46" s="403"/>
      <c r="H46" s="404"/>
      <c r="I46" s="402"/>
      <c r="J46" s="403"/>
      <c r="K46" s="403"/>
      <c r="L46" s="403"/>
      <c r="M46" s="404"/>
      <c r="N46" s="411"/>
      <c r="O46" s="412"/>
      <c r="P46" s="412"/>
      <c r="Q46" s="412"/>
      <c r="R46" s="412"/>
      <c r="S46" s="413"/>
      <c r="T46" s="402"/>
      <c r="U46" s="403"/>
      <c r="V46" s="403"/>
      <c r="W46" s="403"/>
      <c r="X46" s="404"/>
      <c r="Y46" s="393"/>
      <c r="Z46" s="393"/>
      <c r="AA46" s="393"/>
      <c r="AB46" s="393"/>
    </row>
    <row r="47" spans="1:52" ht="12" customHeight="1" x14ac:dyDescent="0.15">
      <c r="A47" s="397"/>
      <c r="B47" s="423"/>
      <c r="C47" s="424"/>
      <c r="D47" s="425"/>
      <c r="E47" s="405"/>
      <c r="F47" s="406"/>
      <c r="G47" s="406"/>
      <c r="H47" s="407"/>
      <c r="I47" s="405"/>
      <c r="J47" s="406"/>
      <c r="K47" s="406"/>
      <c r="L47" s="406"/>
      <c r="M47" s="407"/>
      <c r="N47" s="414"/>
      <c r="O47" s="415"/>
      <c r="P47" s="415"/>
      <c r="Q47" s="415"/>
      <c r="R47" s="415"/>
      <c r="S47" s="416"/>
      <c r="T47" s="405"/>
      <c r="U47" s="406"/>
      <c r="V47" s="406"/>
      <c r="W47" s="406"/>
      <c r="X47" s="407"/>
      <c r="Y47" s="393"/>
      <c r="Z47" s="393"/>
      <c r="AA47" s="393"/>
      <c r="AB47" s="393"/>
    </row>
    <row r="48" spans="1:52" ht="12" customHeight="1" x14ac:dyDescent="0.15">
      <c r="A48" s="397">
        <v>12</v>
      </c>
      <c r="B48" s="417"/>
      <c r="C48" s="418"/>
      <c r="D48" s="419"/>
      <c r="E48" s="399"/>
      <c r="F48" s="400"/>
      <c r="G48" s="400"/>
      <c r="H48" s="401"/>
      <c r="I48" s="393" t="s">
        <v>315</v>
      </c>
      <c r="J48" s="393"/>
      <c r="K48" s="393"/>
      <c r="L48" s="393"/>
      <c r="M48" s="393"/>
      <c r="N48" s="408"/>
      <c r="O48" s="409"/>
      <c r="P48" s="409"/>
      <c r="Q48" s="409"/>
      <c r="R48" s="409"/>
      <c r="S48" s="410"/>
      <c r="T48" s="393" t="s">
        <v>315</v>
      </c>
      <c r="U48" s="393"/>
      <c r="V48" s="393"/>
      <c r="W48" s="393"/>
      <c r="X48" s="393"/>
      <c r="Y48" s="393" t="s">
        <v>302</v>
      </c>
      <c r="Z48" s="393"/>
      <c r="AA48" s="393"/>
      <c r="AB48" s="393"/>
    </row>
    <row r="49" spans="1:28" ht="12" customHeight="1" x14ac:dyDescent="0.15">
      <c r="A49" s="397"/>
      <c r="B49" s="420"/>
      <c r="C49" s="421"/>
      <c r="D49" s="422"/>
      <c r="E49" s="402"/>
      <c r="F49" s="403"/>
      <c r="G49" s="403"/>
      <c r="H49" s="404"/>
      <c r="I49" s="393"/>
      <c r="J49" s="393"/>
      <c r="K49" s="393"/>
      <c r="L49" s="393"/>
      <c r="M49" s="393"/>
      <c r="N49" s="411"/>
      <c r="O49" s="412"/>
      <c r="P49" s="412"/>
      <c r="Q49" s="412"/>
      <c r="R49" s="412"/>
      <c r="S49" s="413"/>
      <c r="T49" s="393"/>
      <c r="U49" s="393"/>
      <c r="V49" s="393"/>
      <c r="W49" s="393"/>
      <c r="X49" s="393"/>
      <c r="Y49" s="393"/>
      <c r="Z49" s="393"/>
      <c r="AA49" s="393"/>
      <c r="AB49" s="393"/>
    </row>
    <row r="50" spans="1:28" ht="12" customHeight="1" x14ac:dyDescent="0.15">
      <c r="A50" s="397"/>
      <c r="B50" s="423"/>
      <c r="C50" s="424"/>
      <c r="D50" s="425"/>
      <c r="E50" s="405"/>
      <c r="F50" s="406"/>
      <c r="G50" s="406"/>
      <c r="H50" s="407"/>
      <c r="I50" s="393"/>
      <c r="J50" s="393"/>
      <c r="K50" s="393"/>
      <c r="L50" s="393"/>
      <c r="M50" s="393"/>
      <c r="N50" s="394"/>
      <c r="O50" s="395"/>
      <c r="P50" s="395"/>
      <c r="Q50" s="395"/>
      <c r="R50" s="395"/>
      <c r="S50" s="396"/>
      <c r="T50" s="393"/>
      <c r="U50" s="393"/>
      <c r="V50" s="393"/>
      <c r="W50" s="393"/>
      <c r="X50" s="393"/>
      <c r="Y50" s="393"/>
      <c r="Z50" s="393"/>
      <c r="AA50" s="393"/>
      <c r="AB50" s="393"/>
    </row>
    <row r="51" spans="1:28" ht="12" customHeight="1" x14ac:dyDescent="0.15">
      <c r="A51" s="397">
        <v>13</v>
      </c>
      <c r="B51" s="417"/>
      <c r="C51" s="418"/>
      <c r="D51" s="419"/>
      <c r="E51" s="399"/>
      <c r="F51" s="400"/>
      <c r="G51" s="400"/>
      <c r="H51" s="401"/>
      <c r="I51" s="399" t="s">
        <v>311</v>
      </c>
      <c r="J51" s="400"/>
      <c r="K51" s="400"/>
      <c r="L51" s="400"/>
      <c r="M51" s="401"/>
      <c r="N51" s="408"/>
      <c r="O51" s="409"/>
      <c r="P51" s="409"/>
      <c r="Q51" s="409"/>
      <c r="R51" s="409"/>
      <c r="S51" s="410"/>
      <c r="T51" s="399" t="s">
        <v>311</v>
      </c>
      <c r="U51" s="400"/>
      <c r="V51" s="400"/>
      <c r="W51" s="400"/>
      <c r="X51" s="401"/>
      <c r="Y51" s="393" t="s">
        <v>302</v>
      </c>
      <c r="Z51" s="393"/>
      <c r="AA51" s="393"/>
      <c r="AB51" s="393"/>
    </row>
    <row r="52" spans="1:28" ht="12" customHeight="1" x14ac:dyDescent="0.15">
      <c r="A52" s="397"/>
      <c r="B52" s="420"/>
      <c r="C52" s="421"/>
      <c r="D52" s="422"/>
      <c r="E52" s="402"/>
      <c r="F52" s="403"/>
      <c r="G52" s="403"/>
      <c r="H52" s="404"/>
      <c r="I52" s="402"/>
      <c r="J52" s="403"/>
      <c r="K52" s="403"/>
      <c r="L52" s="403"/>
      <c r="M52" s="404"/>
      <c r="N52" s="411"/>
      <c r="O52" s="412"/>
      <c r="P52" s="412"/>
      <c r="Q52" s="412"/>
      <c r="R52" s="412"/>
      <c r="S52" s="413"/>
      <c r="T52" s="402"/>
      <c r="U52" s="403"/>
      <c r="V52" s="403"/>
      <c r="W52" s="403"/>
      <c r="X52" s="404"/>
      <c r="Y52" s="393"/>
      <c r="Z52" s="393"/>
      <c r="AA52" s="393"/>
      <c r="AB52" s="393"/>
    </row>
    <row r="53" spans="1:28" ht="12" customHeight="1" x14ac:dyDescent="0.15">
      <c r="A53" s="397"/>
      <c r="B53" s="423"/>
      <c r="C53" s="424"/>
      <c r="D53" s="425"/>
      <c r="E53" s="405"/>
      <c r="F53" s="406"/>
      <c r="G53" s="406"/>
      <c r="H53" s="407"/>
      <c r="I53" s="405"/>
      <c r="J53" s="406"/>
      <c r="K53" s="406"/>
      <c r="L53" s="406"/>
      <c r="M53" s="407"/>
      <c r="N53" s="394"/>
      <c r="O53" s="395"/>
      <c r="P53" s="395"/>
      <c r="Q53" s="395"/>
      <c r="R53" s="395"/>
      <c r="S53" s="396"/>
      <c r="T53" s="405"/>
      <c r="U53" s="406"/>
      <c r="V53" s="406"/>
      <c r="W53" s="406"/>
      <c r="X53" s="407"/>
      <c r="Y53" s="393"/>
      <c r="Z53" s="393"/>
      <c r="AA53" s="393"/>
      <c r="AB53" s="393"/>
    </row>
    <row r="54" spans="1:28" ht="12" customHeight="1" x14ac:dyDescent="0.15">
      <c r="A54" s="397">
        <v>14</v>
      </c>
      <c r="B54" s="417"/>
      <c r="C54" s="418"/>
      <c r="D54" s="419"/>
      <c r="E54" s="399"/>
      <c r="F54" s="400"/>
      <c r="G54" s="400"/>
      <c r="H54" s="401"/>
      <c r="I54" s="399" t="s">
        <v>311</v>
      </c>
      <c r="J54" s="400"/>
      <c r="K54" s="400"/>
      <c r="L54" s="400"/>
      <c r="M54" s="401"/>
      <c r="N54" s="408"/>
      <c r="O54" s="409"/>
      <c r="P54" s="409"/>
      <c r="Q54" s="409"/>
      <c r="R54" s="409"/>
      <c r="S54" s="410"/>
      <c r="T54" s="399" t="s">
        <v>311</v>
      </c>
      <c r="U54" s="400"/>
      <c r="V54" s="400"/>
      <c r="W54" s="400"/>
      <c r="X54" s="401"/>
      <c r="Y54" s="393" t="s">
        <v>302</v>
      </c>
      <c r="Z54" s="393"/>
      <c r="AA54" s="393"/>
      <c r="AB54" s="393"/>
    </row>
    <row r="55" spans="1:28" ht="12" customHeight="1" x14ac:dyDescent="0.15">
      <c r="A55" s="397"/>
      <c r="B55" s="420"/>
      <c r="C55" s="421"/>
      <c r="D55" s="422"/>
      <c r="E55" s="402"/>
      <c r="F55" s="403"/>
      <c r="G55" s="403"/>
      <c r="H55" s="404"/>
      <c r="I55" s="402"/>
      <c r="J55" s="403"/>
      <c r="K55" s="403"/>
      <c r="L55" s="403"/>
      <c r="M55" s="404"/>
      <c r="N55" s="411"/>
      <c r="O55" s="412"/>
      <c r="P55" s="412"/>
      <c r="Q55" s="412"/>
      <c r="R55" s="412"/>
      <c r="S55" s="413"/>
      <c r="T55" s="402"/>
      <c r="U55" s="403"/>
      <c r="V55" s="403"/>
      <c r="W55" s="403"/>
      <c r="X55" s="404"/>
      <c r="Y55" s="393"/>
      <c r="Z55" s="393"/>
      <c r="AA55" s="393"/>
      <c r="AB55" s="393"/>
    </row>
    <row r="56" spans="1:28" ht="12" customHeight="1" x14ac:dyDescent="0.15">
      <c r="A56" s="397"/>
      <c r="B56" s="423"/>
      <c r="C56" s="424"/>
      <c r="D56" s="425"/>
      <c r="E56" s="405"/>
      <c r="F56" s="406"/>
      <c r="G56" s="406"/>
      <c r="H56" s="407"/>
      <c r="I56" s="405"/>
      <c r="J56" s="406"/>
      <c r="K56" s="406"/>
      <c r="L56" s="406"/>
      <c r="M56" s="407"/>
      <c r="N56" s="394"/>
      <c r="O56" s="395"/>
      <c r="P56" s="395"/>
      <c r="Q56" s="395"/>
      <c r="R56" s="395"/>
      <c r="S56" s="396"/>
      <c r="T56" s="405"/>
      <c r="U56" s="406"/>
      <c r="V56" s="406"/>
      <c r="W56" s="406"/>
      <c r="X56" s="407"/>
      <c r="Y56" s="393"/>
      <c r="Z56" s="393"/>
      <c r="AA56" s="393"/>
      <c r="AB56" s="393"/>
    </row>
    <row r="57" spans="1:28" ht="12" customHeight="1" x14ac:dyDescent="0.15">
      <c r="A57" s="397">
        <v>15</v>
      </c>
      <c r="B57" s="417"/>
      <c r="C57" s="418"/>
      <c r="D57" s="419"/>
      <c r="E57" s="399"/>
      <c r="F57" s="400"/>
      <c r="G57" s="400"/>
      <c r="H57" s="401"/>
      <c r="I57" s="399" t="s">
        <v>315</v>
      </c>
      <c r="J57" s="400"/>
      <c r="K57" s="400"/>
      <c r="L57" s="400"/>
      <c r="M57" s="401"/>
      <c r="N57" s="408"/>
      <c r="O57" s="409"/>
      <c r="P57" s="409"/>
      <c r="Q57" s="409"/>
      <c r="R57" s="409"/>
      <c r="S57" s="410"/>
      <c r="T57" s="399" t="s">
        <v>315</v>
      </c>
      <c r="U57" s="400"/>
      <c r="V57" s="400"/>
      <c r="W57" s="400"/>
      <c r="X57" s="401"/>
      <c r="Y57" s="393" t="s">
        <v>302</v>
      </c>
      <c r="Z57" s="393"/>
      <c r="AA57" s="393"/>
      <c r="AB57" s="393"/>
    </row>
    <row r="58" spans="1:28" ht="12" customHeight="1" x14ac:dyDescent="0.15">
      <c r="A58" s="397"/>
      <c r="B58" s="420"/>
      <c r="C58" s="421"/>
      <c r="D58" s="422"/>
      <c r="E58" s="402"/>
      <c r="F58" s="403"/>
      <c r="G58" s="403"/>
      <c r="H58" s="404"/>
      <c r="I58" s="402"/>
      <c r="J58" s="403"/>
      <c r="K58" s="403"/>
      <c r="L58" s="403"/>
      <c r="M58" s="404"/>
      <c r="N58" s="411"/>
      <c r="O58" s="412"/>
      <c r="P58" s="412"/>
      <c r="Q58" s="412"/>
      <c r="R58" s="412"/>
      <c r="S58" s="413"/>
      <c r="T58" s="402"/>
      <c r="U58" s="403"/>
      <c r="V58" s="403"/>
      <c r="W58" s="403"/>
      <c r="X58" s="404"/>
      <c r="Y58" s="393"/>
      <c r="Z58" s="393"/>
      <c r="AA58" s="393"/>
      <c r="AB58" s="393"/>
    </row>
    <row r="59" spans="1:28" ht="12" customHeight="1" x14ac:dyDescent="0.15">
      <c r="A59" s="397"/>
      <c r="B59" s="423"/>
      <c r="C59" s="424"/>
      <c r="D59" s="425"/>
      <c r="E59" s="405"/>
      <c r="F59" s="406"/>
      <c r="G59" s="406"/>
      <c r="H59" s="407"/>
      <c r="I59" s="405"/>
      <c r="J59" s="406"/>
      <c r="K59" s="406"/>
      <c r="L59" s="406"/>
      <c r="M59" s="407"/>
      <c r="N59" s="394"/>
      <c r="O59" s="395"/>
      <c r="P59" s="395"/>
      <c r="Q59" s="395"/>
      <c r="R59" s="395"/>
      <c r="S59" s="396"/>
      <c r="T59" s="405"/>
      <c r="U59" s="406"/>
      <c r="V59" s="406"/>
      <c r="W59" s="406"/>
      <c r="X59" s="407"/>
      <c r="Y59" s="393"/>
      <c r="Z59" s="393"/>
      <c r="AA59" s="393"/>
      <c r="AB59" s="393"/>
    </row>
    <row r="60" spans="1:28" ht="12" customHeight="1" x14ac:dyDescent="0.15">
      <c r="A60" s="397">
        <v>16</v>
      </c>
      <c r="B60" s="417"/>
      <c r="C60" s="418"/>
      <c r="D60" s="419"/>
      <c r="E60" s="399"/>
      <c r="F60" s="400"/>
      <c r="G60" s="400"/>
      <c r="H60" s="401"/>
      <c r="I60" s="393" t="s">
        <v>315</v>
      </c>
      <c r="J60" s="393"/>
      <c r="K60" s="393"/>
      <c r="L60" s="393"/>
      <c r="M60" s="393"/>
      <c r="N60" s="408"/>
      <c r="O60" s="409"/>
      <c r="P60" s="409"/>
      <c r="Q60" s="409"/>
      <c r="R60" s="409"/>
      <c r="S60" s="410"/>
      <c r="T60" s="393" t="s">
        <v>315</v>
      </c>
      <c r="U60" s="393"/>
      <c r="V60" s="393"/>
      <c r="W60" s="393"/>
      <c r="X60" s="393"/>
      <c r="Y60" s="393" t="s">
        <v>302</v>
      </c>
      <c r="Z60" s="393"/>
      <c r="AA60" s="393"/>
      <c r="AB60" s="393"/>
    </row>
    <row r="61" spans="1:28" ht="12" customHeight="1" x14ac:dyDescent="0.15">
      <c r="A61" s="397"/>
      <c r="B61" s="420"/>
      <c r="C61" s="421"/>
      <c r="D61" s="422"/>
      <c r="E61" s="402"/>
      <c r="F61" s="403"/>
      <c r="G61" s="403"/>
      <c r="H61" s="404"/>
      <c r="I61" s="393"/>
      <c r="J61" s="393"/>
      <c r="K61" s="393"/>
      <c r="L61" s="393"/>
      <c r="M61" s="393"/>
      <c r="N61" s="411"/>
      <c r="O61" s="412"/>
      <c r="P61" s="412"/>
      <c r="Q61" s="412"/>
      <c r="R61" s="412"/>
      <c r="S61" s="413"/>
      <c r="T61" s="393"/>
      <c r="U61" s="393"/>
      <c r="V61" s="393"/>
      <c r="W61" s="393"/>
      <c r="X61" s="393"/>
      <c r="Y61" s="393"/>
      <c r="Z61" s="393"/>
      <c r="AA61" s="393"/>
      <c r="AB61" s="393"/>
    </row>
    <row r="62" spans="1:28" ht="12" customHeight="1" x14ac:dyDescent="0.15">
      <c r="A62" s="397"/>
      <c r="B62" s="423"/>
      <c r="C62" s="424"/>
      <c r="D62" s="425"/>
      <c r="E62" s="405"/>
      <c r="F62" s="406"/>
      <c r="G62" s="406"/>
      <c r="H62" s="407"/>
      <c r="I62" s="393"/>
      <c r="J62" s="393"/>
      <c r="K62" s="393"/>
      <c r="L62" s="393"/>
      <c r="M62" s="393"/>
      <c r="N62" s="394"/>
      <c r="O62" s="395"/>
      <c r="P62" s="395"/>
      <c r="Q62" s="395"/>
      <c r="R62" s="395"/>
      <c r="S62" s="396"/>
      <c r="T62" s="393"/>
      <c r="U62" s="393"/>
      <c r="V62" s="393"/>
      <c r="W62" s="393"/>
      <c r="X62" s="393"/>
      <c r="Y62" s="393"/>
      <c r="Z62" s="393"/>
      <c r="AA62" s="393"/>
      <c r="AB62" s="393"/>
    </row>
    <row r="63" spans="1:28" ht="12" customHeight="1" x14ac:dyDescent="0.15">
      <c r="A63" s="397">
        <v>17</v>
      </c>
      <c r="B63" s="417"/>
      <c r="C63" s="418"/>
      <c r="D63" s="419"/>
      <c r="E63" s="393"/>
      <c r="F63" s="393"/>
      <c r="G63" s="393"/>
      <c r="H63" s="393"/>
      <c r="I63" s="399" t="s">
        <v>311</v>
      </c>
      <c r="J63" s="400"/>
      <c r="K63" s="400"/>
      <c r="L63" s="400"/>
      <c r="M63" s="401"/>
      <c r="N63" s="408"/>
      <c r="O63" s="409"/>
      <c r="P63" s="409"/>
      <c r="Q63" s="409"/>
      <c r="R63" s="409"/>
      <c r="S63" s="410"/>
      <c r="T63" s="393" t="s">
        <v>315</v>
      </c>
      <c r="U63" s="393"/>
      <c r="V63" s="393"/>
      <c r="W63" s="393"/>
      <c r="X63" s="393"/>
      <c r="Y63" s="393" t="s">
        <v>302</v>
      </c>
      <c r="Z63" s="393"/>
      <c r="AA63" s="393"/>
      <c r="AB63" s="393"/>
    </row>
    <row r="64" spans="1:28" ht="12" customHeight="1" x14ac:dyDescent="0.15">
      <c r="A64" s="397"/>
      <c r="B64" s="420"/>
      <c r="C64" s="421"/>
      <c r="D64" s="422"/>
      <c r="E64" s="393"/>
      <c r="F64" s="393"/>
      <c r="G64" s="393"/>
      <c r="H64" s="393"/>
      <c r="I64" s="402"/>
      <c r="J64" s="403"/>
      <c r="K64" s="403"/>
      <c r="L64" s="403"/>
      <c r="M64" s="404"/>
      <c r="N64" s="411"/>
      <c r="O64" s="412"/>
      <c r="P64" s="412"/>
      <c r="Q64" s="412"/>
      <c r="R64" s="412"/>
      <c r="S64" s="413"/>
      <c r="T64" s="393"/>
      <c r="U64" s="393"/>
      <c r="V64" s="393"/>
      <c r="W64" s="393"/>
      <c r="X64" s="393"/>
      <c r="Y64" s="393"/>
      <c r="Z64" s="393"/>
      <c r="AA64" s="393"/>
      <c r="AB64" s="393"/>
    </row>
    <row r="65" spans="1:49" ht="12" customHeight="1" x14ac:dyDescent="0.15">
      <c r="A65" s="397"/>
      <c r="B65" s="423"/>
      <c r="C65" s="424"/>
      <c r="D65" s="425"/>
      <c r="E65" s="393"/>
      <c r="F65" s="393"/>
      <c r="G65" s="393"/>
      <c r="H65" s="393"/>
      <c r="I65" s="405"/>
      <c r="J65" s="406"/>
      <c r="K65" s="406"/>
      <c r="L65" s="406"/>
      <c r="M65" s="407"/>
      <c r="N65" s="394"/>
      <c r="O65" s="395"/>
      <c r="P65" s="395"/>
      <c r="Q65" s="395"/>
      <c r="R65" s="395"/>
      <c r="S65" s="396"/>
      <c r="T65" s="393"/>
      <c r="U65" s="393"/>
      <c r="V65" s="393"/>
      <c r="W65" s="393"/>
      <c r="X65" s="393"/>
      <c r="Y65" s="393"/>
      <c r="Z65" s="393"/>
      <c r="AA65" s="393"/>
      <c r="AB65" s="393"/>
    </row>
    <row r="66" spans="1:49" ht="12" customHeight="1" x14ac:dyDescent="0.15">
      <c r="A66" s="397">
        <v>18</v>
      </c>
      <c r="B66" s="417"/>
      <c r="C66" s="418"/>
      <c r="D66" s="419"/>
      <c r="E66" s="393"/>
      <c r="F66" s="393"/>
      <c r="G66" s="393"/>
      <c r="H66" s="393"/>
      <c r="I66" s="399" t="s">
        <v>311</v>
      </c>
      <c r="J66" s="400"/>
      <c r="K66" s="400"/>
      <c r="L66" s="400"/>
      <c r="M66" s="401"/>
      <c r="N66" s="408"/>
      <c r="O66" s="409"/>
      <c r="P66" s="409"/>
      <c r="Q66" s="409"/>
      <c r="R66" s="409"/>
      <c r="S66" s="410"/>
      <c r="T66" s="393" t="s">
        <v>312</v>
      </c>
      <c r="U66" s="393"/>
      <c r="V66" s="393"/>
      <c r="W66" s="393"/>
      <c r="X66" s="393"/>
      <c r="Y66" s="393" t="s">
        <v>302</v>
      </c>
      <c r="Z66" s="393"/>
      <c r="AA66" s="393"/>
      <c r="AB66" s="393"/>
      <c r="AC66" s="115"/>
      <c r="AD66" s="115"/>
      <c r="AE66" s="115"/>
      <c r="AF66" s="115"/>
      <c r="AG66" s="115"/>
      <c r="AH66" s="115"/>
      <c r="AI66" s="115"/>
      <c r="AJ66" s="115"/>
      <c r="AK66" s="115"/>
      <c r="AL66" s="115"/>
      <c r="AM66" s="115"/>
      <c r="AN66" s="115"/>
      <c r="AO66" s="115"/>
      <c r="AP66" s="115"/>
      <c r="AQ66" s="115"/>
      <c r="AR66" s="115"/>
      <c r="AS66" s="115"/>
      <c r="AT66" s="115"/>
      <c r="AU66" s="115"/>
      <c r="AV66" s="115"/>
      <c r="AW66" s="115"/>
    </row>
    <row r="67" spans="1:49" ht="12" customHeight="1" x14ac:dyDescent="0.15">
      <c r="A67" s="397"/>
      <c r="B67" s="420"/>
      <c r="C67" s="421"/>
      <c r="D67" s="422"/>
      <c r="E67" s="393"/>
      <c r="F67" s="393"/>
      <c r="G67" s="393"/>
      <c r="H67" s="393"/>
      <c r="I67" s="402"/>
      <c r="J67" s="403"/>
      <c r="K67" s="403"/>
      <c r="L67" s="403"/>
      <c r="M67" s="404"/>
      <c r="N67" s="411"/>
      <c r="O67" s="412"/>
      <c r="P67" s="412"/>
      <c r="Q67" s="412"/>
      <c r="R67" s="412"/>
      <c r="S67" s="413"/>
      <c r="T67" s="393"/>
      <c r="U67" s="393"/>
      <c r="V67" s="393"/>
      <c r="W67" s="393"/>
      <c r="X67" s="393"/>
      <c r="Y67" s="393"/>
      <c r="Z67" s="393"/>
      <c r="AA67" s="393"/>
      <c r="AB67" s="393"/>
    </row>
    <row r="68" spans="1:49" ht="12" customHeight="1" x14ac:dyDescent="0.15">
      <c r="A68" s="397"/>
      <c r="B68" s="423"/>
      <c r="C68" s="424"/>
      <c r="D68" s="425"/>
      <c r="E68" s="393"/>
      <c r="F68" s="393"/>
      <c r="G68" s="393"/>
      <c r="H68" s="393"/>
      <c r="I68" s="405"/>
      <c r="J68" s="406"/>
      <c r="K68" s="406"/>
      <c r="L68" s="406"/>
      <c r="M68" s="407"/>
      <c r="N68" s="394"/>
      <c r="O68" s="395"/>
      <c r="P68" s="395"/>
      <c r="Q68" s="395"/>
      <c r="R68" s="395"/>
      <c r="S68" s="396"/>
      <c r="T68" s="393"/>
      <c r="U68" s="393"/>
      <c r="V68" s="393"/>
      <c r="W68" s="393"/>
      <c r="X68" s="393"/>
      <c r="Y68" s="393"/>
      <c r="Z68" s="393"/>
      <c r="AA68" s="393"/>
      <c r="AB68" s="393"/>
    </row>
    <row r="69" spans="1:49" ht="12" customHeight="1" x14ac:dyDescent="0.15">
      <c r="A69" s="397">
        <v>19</v>
      </c>
      <c r="B69" s="417"/>
      <c r="C69" s="418"/>
      <c r="D69" s="419"/>
      <c r="E69" s="393"/>
      <c r="F69" s="393"/>
      <c r="G69" s="393"/>
      <c r="H69" s="393"/>
      <c r="I69" s="399" t="s">
        <v>315</v>
      </c>
      <c r="J69" s="400"/>
      <c r="K69" s="400"/>
      <c r="L69" s="400"/>
      <c r="M69" s="401"/>
      <c r="N69" s="408"/>
      <c r="O69" s="409"/>
      <c r="P69" s="409"/>
      <c r="Q69" s="409"/>
      <c r="R69" s="409"/>
      <c r="S69" s="410"/>
      <c r="T69" s="393" t="s">
        <v>314</v>
      </c>
      <c r="U69" s="393"/>
      <c r="V69" s="393"/>
      <c r="W69" s="393"/>
      <c r="X69" s="393"/>
      <c r="Y69" s="393" t="s">
        <v>302</v>
      </c>
      <c r="Z69" s="393"/>
      <c r="AA69" s="393"/>
      <c r="AB69" s="393"/>
    </row>
    <row r="70" spans="1:49" ht="12" customHeight="1" x14ac:dyDescent="0.15">
      <c r="A70" s="397"/>
      <c r="B70" s="420"/>
      <c r="C70" s="421"/>
      <c r="D70" s="422"/>
      <c r="E70" s="393"/>
      <c r="F70" s="393"/>
      <c r="G70" s="393"/>
      <c r="H70" s="393"/>
      <c r="I70" s="402"/>
      <c r="J70" s="403"/>
      <c r="K70" s="403"/>
      <c r="L70" s="403"/>
      <c r="M70" s="404"/>
      <c r="N70" s="411"/>
      <c r="O70" s="412"/>
      <c r="P70" s="412"/>
      <c r="Q70" s="412"/>
      <c r="R70" s="412"/>
      <c r="S70" s="413"/>
      <c r="T70" s="393"/>
      <c r="U70" s="393"/>
      <c r="V70" s="393"/>
      <c r="W70" s="393"/>
      <c r="X70" s="393"/>
      <c r="Y70" s="393"/>
      <c r="Z70" s="393"/>
      <c r="AA70" s="393"/>
      <c r="AB70" s="393"/>
    </row>
    <row r="71" spans="1:49" ht="12" customHeight="1" x14ac:dyDescent="0.15">
      <c r="A71" s="397"/>
      <c r="B71" s="423"/>
      <c r="C71" s="424"/>
      <c r="D71" s="425"/>
      <c r="E71" s="393"/>
      <c r="F71" s="393"/>
      <c r="G71" s="393"/>
      <c r="H71" s="393"/>
      <c r="I71" s="405"/>
      <c r="J71" s="406"/>
      <c r="K71" s="406"/>
      <c r="L71" s="406"/>
      <c r="M71" s="407"/>
      <c r="N71" s="394"/>
      <c r="O71" s="395"/>
      <c r="P71" s="395"/>
      <c r="Q71" s="395"/>
      <c r="R71" s="395"/>
      <c r="S71" s="396"/>
      <c r="T71" s="393"/>
      <c r="U71" s="393"/>
      <c r="V71" s="393"/>
      <c r="W71" s="393"/>
      <c r="X71" s="393"/>
      <c r="Y71" s="393"/>
      <c r="Z71" s="393"/>
      <c r="AA71" s="393"/>
      <c r="AB71" s="393"/>
    </row>
    <row r="72" spans="1:49" ht="12" customHeight="1" x14ac:dyDescent="0.15">
      <c r="A72" s="397">
        <v>20</v>
      </c>
      <c r="B72" s="417"/>
      <c r="C72" s="418"/>
      <c r="D72" s="419"/>
      <c r="E72" s="393"/>
      <c r="F72" s="393"/>
      <c r="G72" s="393"/>
      <c r="H72" s="393"/>
      <c r="I72" s="393" t="s">
        <v>315</v>
      </c>
      <c r="J72" s="393"/>
      <c r="K72" s="393"/>
      <c r="L72" s="393"/>
      <c r="M72" s="393"/>
      <c r="N72" s="408"/>
      <c r="O72" s="409"/>
      <c r="P72" s="409"/>
      <c r="Q72" s="409"/>
      <c r="R72" s="409"/>
      <c r="S72" s="410"/>
      <c r="T72" s="393" t="s">
        <v>313</v>
      </c>
      <c r="U72" s="393"/>
      <c r="V72" s="393"/>
      <c r="W72" s="393"/>
      <c r="X72" s="393"/>
      <c r="Y72" s="393" t="s">
        <v>302</v>
      </c>
      <c r="Z72" s="393"/>
      <c r="AA72" s="393"/>
      <c r="AB72" s="393"/>
    </row>
    <row r="73" spans="1:49" ht="12" customHeight="1" x14ac:dyDescent="0.15">
      <c r="A73" s="397"/>
      <c r="B73" s="420"/>
      <c r="C73" s="421"/>
      <c r="D73" s="422"/>
      <c r="E73" s="393"/>
      <c r="F73" s="393"/>
      <c r="G73" s="393"/>
      <c r="H73" s="393"/>
      <c r="I73" s="393"/>
      <c r="J73" s="393"/>
      <c r="K73" s="393"/>
      <c r="L73" s="393"/>
      <c r="M73" s="393"/>
      <c r="N73" s="411"/>
      <c r="O73" s="412"/>
      <c r="P73" s="412"/>
      <c r="Q73" s="412"/>
      <c r="R73" s="412"/>
      <c r="S73" s="413"/>
      <c r="T73" s="393"/>
      <c r="U73" s="393"/>
      <c r="V73" s="393"/>
      <c r="W73" s="393"/>
      <c r="X73" s="393"/>
      <c r="Y73" s="393"/>
      <c r="Z73" s="393"/>
      <c r="AA73" s="393"/>
      <c r="AB73" s="393"/>
    </row>
    <row r="74" spans="1:49" ht="12" customHeight="1" x14ac:dyDescent="0.15">
      <c r="A74" s="397"/>
      <c r="B74" s="423"/>
      <c r="C74" s="424"/>
      <c r="D74" s="425"/>
      <c r="E74" s="393"/>
      <c r="F74" s="393"/>
      <c r="G74" s="393"/>
      <c r="H74" s="393"/>
      <c r="I74" s="393"/>
      <c r="J74" s="393"/>
      <c r="K74" s="393"/>
      <c r="L74" s="393"/>
      <c r="M74" s="393"/>
      <c r="N74" s="394"/>
      <c r="O74" s="395"/>
      <c r="P74" s="395"/>
      <c r="Q74" s="395"/>
      <c r="R74" s="395"/>
      <c r="S74" s="396"/>
      <c r="T74" s="393"/>
      <c r="U74" s="393"/>
      <c r="V74" s="393"/>
      <c r="W74" s="393"/>
      <c r="X74" s="393"/>
      <c r="Y74" s="393"/>
      <c r="Z74" s="393"/>
      <c r="AA74" s="393"/>
      <c r="AB74" s="393"/>
    </row>
    <row r="75" spans="1:49" ht="12" customHeight="1" x14ac:dyDescent="0.15">
      <c r="A75" s="397">
        <v>21</v>
      </c>
      <c r="B75" s="417"/>
      <c r="C75" s="418"/>
      <c r="D75" s="419"/>
      <c r="E75" s="393"/>
      <c r="F75" s="393"/>
      <c r="G75" s="393"/>
      <c r="H75" s="393"/>
      <c r="I75" s="393" t="s">
        <v>312</v>
      </c>
      <c r="J75" s="393"/>
      <c r="K75" s="393"/>
      <c r="L75" s="393"/>
      <c r="M75" s="393"/>
      <c r="N75" s="408"/>
      <c r="O75" s="409"/>
      <c r="P75" s="409"/>
      <c r="Q75" s="409"/>
      <c r="R75" s="409"/>
      <c r="S75" s="410"/>
      <c r="T75" s="393" t="s">
        <v>311</v>
      </c>
      <c r="U75" s="393"/>
      <c r="V75" s="393"/>
      <c r="W75" s="393"/>
      <c r="X75" s="393"/>
      <c r="Y75" s="393" t="s">
        <v>302</v>
      </c>
      <c r="Z75" s="393"/>
      <c r="AA75" s="393"/>
      <c r="AB75" s="393"/>
    </row>
    <row r="76" spans="1:49" ht="12" customHeight="1" x14ac:dyDescent="0.15">
      <c r="A76" s="397"/>
      <c r="B76" s="420"/>
      <c r="C76" s="421"/>
      <c r="D76" s="422"/>
      <c r="E76" s="393"/>
      <c r="F76" s="393"/>
      <c r="G76" s="393"/>
      <c r="H76" s="393"/>
      <c r="I76" s="393"/>
      <c r="J76" s="393"/>
      <c r="K76" s="393"/>
      <c r="L76" s="393"/>
      <c r="M76" s="393"/>
      <c r="N76" s="411"/>
      <c r="O76" s="412"/>
      <c r="P76" s="412"/>
      <c r="Q76" s="412"/>
      <c r="R76" s="412"/>
      <c r="S76" s="413"/>
      <c r="T76" s="393"/>
      <c r="U76" s="393"/>
      <c r="V76" s="393"/>
      <c r="W76" s="393"/>
      <c r="X76" s="393"/>
      <c r="Y76" s="393"/>
      <c r="Z76" s="393"/>
      <c r="AA76" s="393"/>
      <c r="AB76" s="393"/>
    </row>
    <row r="77" spans="1:49" ht="12" customHeight="1" x14ac:dyDescent="0.15">
      <c r="A77" s="397"/>
      <c r="B77" s="423"/>
      <c r="C77" s="424"/>
      <c r="D77" s="425"/>
      <c r="E77" s="393"/>
      <c r="F77" s="393"/>
      <c r="G77" s="393"/>
      <c r="H77" s="393"/>
      <c r="I77" s="393"/>
      <c r="J77" s="393"/>
      <c r="K77" s="393"/>
      <c r="L77" s="393"/>
      <c r="M77" s="393"/>
      <c r="N77" s="394"/>
      <c r="O77" s="395"/>
      <c r="P77" s="395"/>
      <c r="Q77" s="395"/>
      <c r="R77" s="395"/>
      <c r="S77" s="396"/>
      <c r="T77" s="393"/>
      <c r="U77" s="393"/>
      <c r="V77" s="393"/>
      <c r="W77" s="393"/>
      <c r="X77" s="393"/>
      <c r="Y77" s="393"/>
      <c r="Z77" s="393"/>
      <c r="AA77" s="393"/>
      <c r="AB77" s="393"/>
    </row>
    <row r="78" spans="1:49" ht="12" customHeight="1" x14ac:dyDescent="0.15">
      <c r="A78" s="397">
        <v>22</v>
      </c>
      <c r="B78" s="417"/>
      <c r="C78" s="418"/>
      <c r="D78" s="419"/>
      <c r="E78" s="393"/>
      <c r="F78" s="393"/>
      <c r="G78" s="393"/>
      <c r="H78" s="393"/>
      <c r="I78" s="393" t="s">
        <v>312</v>
      </c>
      <c r="J78" s="393"/>
      <c r="K78" s="393"/>
      <c r="L78" s="393"/>
      <c r="M78" s="393"/>
      <c r="N78" s="408"/>
      <c r="O78" s="409"/>
      <c r="P78" s="409"/>
      <c r="Q78" s="409"/>
      <c r="R78" s="409"/>
      <c r="S78" s="410"/>
      <c r="T78" s="393" t="s">
        <v>312</v>
      </c>
      <c r="U78" s="393"/>
      <c r="V78" s="393"/>
      <c r="W78" s="393"/>
      <c r="X78" s="393"/>
      <c r="Y78" s="393" t="s">
        <v>302</v>
      </c>
      <c r="Z78" s="393"/>
      <c r="AA78" s="393"/>
      <c r="AB78" s="393"/>
    </row>
    <row r="79" spans="1:49" ht="12" customHeight="1" x14ac:dyDescent="0.15">
      <c r="A79" s="397"/>
      <c r="B79" s="420"/>
      <c r="C79" s="421"/>
      <c r="D79" s="422"/>
      <c r="E79" s="393"/>
      <c r="F79" s="393"/>
      <c r="G79" s="393"/>
      <c r="H79" s="393"/>
      <c r="I79" s="393"/>
      <c r="J79" s="393"/>
      <c r="K79" s="393"/>
      <c r="L79" s="393"/>
      <c r="M79" s="393"/>
      <c r="N79" s="411"/>
      <c r="O79" s="412"/>
      <c r="P79" s="412"/>
      <c r="Q79" s="412"/>
      <c r="R79" s="412"/>
      <c r="S79" s="413"/>
      <c r="T79" s="393"/>
      <c r="U79" s="393"/>
      <c r="V79" s="393"/>
      <c r="W79" s="393"/>
      <c r="X79" s="393"/>
      <c r="Y79" s="393"/>
      <c r="Z79" s="393"/>
      <c r="AA79" s="393"/>
      <c r="AB79" s="393"/>
    </row>
    <row r="80" spans="1:49" ht="12" customHeight="1" x14ac:dyDescent="0.15">
      <c r="A80" s="397"/>
      <c r="B80" s="423"/>
      <c r="C80" s="424"/>
      <c r="D80" s="425"/>
      <c r="E80" s="393"/>
      <c r="F80" s="393"/>
      <c r="G80" s="393"/>
      <c r="H80" s="393"/>
      <c r="I80" s="393"/>
      <c r="J80" s="393"/>
      <c r="K80" s="393"/>
      <c r="L80" s="393"/>
      <c r="M80" s="393"/>
      <c r="N80" s="394"/>
      <c r="O80" s="395"/>
      <c r="P80" s="395"/>
      <c r="Q80" s="395"/>
      <c r="R80" s="395"/>
      <c r="S80" s="396"/>
      <c r="T80" s="393"/>
      <c r="U80" s="393"/>
      <c r="V80" s="393"/>
      <c r="W80" s="393"/>
      <c r="X80" s="393"/>
      <c r="Y80" s="393"/>
      <c r="Z80" s="393"/>
      <c r="AA80" s="393"/>
      <c r="AB80" s="393"/>
    </row>
    <row r="81" spans="1:28" ht="12" customHeight="1" x14ac:dyDescent="0.15">
      <c r="A81" s="397">
        <v>23</v>
      </c>
      <c r="B81" s="417"/>
      <c r="C81" s="418"/>
      <c r="D81" s="419"/>
      <c r="E81" s="393"/>
      <c r="F81" s="393"/>
      <c r="G81" s="393"/>
      <c r="H81" s="393"/>
      <c r="I81" s="393" t="s">
        <v>315</v>
      </c>
      <c r="J81" s="393"/>
      <c r="K81" s="393"/>
      <c r="L81" s="393"/>
      <c r="M81" s="393"/>
      <c r="N81" s="408"/>
      <c r="O81" s="409"/>
      <c r="P81" s="409"/>
      <c r="Q81" s="409"/>
      <c r="R81" s="409"/>
      <c r="S81" s="410"/>
      <c r="T81" s="393" t="s">
        <v>313</v>
      </c>
      <c r="U81" s="393"/>
      <c r="V81" s="393"/>
      <c r="W81" s="393"/>
      <c r="X81" s="393"/>
      <c r="Y81" s="393" t="s">
        <v>302</v>
      </c>
      <c r="Z81" s="393"/>
      <c r="AA81" s="393"/>
      <c r="AB81" s="393"/>
    </row>
    <row r="82" spans="1:28" ht="12" customHeight="1" x14ac:dyDescent="0.15">
      <c r="A82" s="397"/>
      <c r="B82" s="420"/>
      <c r="C82" s="421"/>
      <c r="D82" s="422"/>
      <c r="E82" s="393"/>
      <c r="F82" s="393"/>
      <c r="G82" s="393"/>
      <c r="H82" s="393"/>
      <c r="I82" s="393"/>
      <c r="J82" s="393"/>
      <c r="K82" s="393"/>
      <c r="L82" s="393"/>
      <c r="M82" s="393"/>
      <c r="N82" s="411"/>
      <c r="O82" s="412"/>
      <c r="P82" s="412"/>
      <c r="Q82" s="412"/>
      <c r="R82" s="412"/>
      <c r="S82" s="413"/>
      <c r="T82" s="393"/>
      <c r="U82" s="393"/>
      <c r="V82" s="393"/>
      <c r="W82" s="393"/>
      <c r="X82" s="393"/>
      <c r="Y82" s="393"/>
      <c r="Z82" s="393"/>
      <c r="AA82" s="393"/>
      <c r="AB82" s="393"/>
    </row>
    <row r="83" spans="1:28" ht="12" customHeight="1" x14ac:dyDescent="0.15">
      <c r="A83" s="397"/>
      <c r="B83" s="423"/>
      <c r="C83" s="424"/>
      <c r="D83" s="425"/>
      <c r="E83" s="393"/>
      <c r="F83" s="393"/>
      <c r="G83" s="393"/>
      <c r="H83" s="393"/>
      <c r="I83" s="393"/>
      <c r="J83" s="393"/>
      <c r="K83" s="393"/>
      <c r="L83" s="393"/>
      <c r="M83" s="393"/>
      <c r="N83" s="394"/>
      <c r="O83" s="395"/>
      <c r="P83" s="395"/>
      <c r="Q83" s="395"/>
      <c r="R83" s="395"/>
      <c r="S83" s="396"/>
      <c r="T83" s="393"/>
      <c r="U83" s="393"/>
      <c r="V83" s="393"/>
      <c r="W83" s="393"/>
      <c r="X83" s="393"/>
      <c r="Y83" s="393"/>
      <c r="Z83" s="393"/>
      <c r="AA83" s="393"/>
      <c r="AB83" s="393"/>
    </row>
    <row r="84" spans="1:28" ht="12" customHeight="1" x14ac:dyDescent="0.15">
      <c r="A84" s="397">
        <v>24</v>
      </c>
      <c r="B84" s="417"/>
      <c r="C84" s="418"/>
      <c r="D84" s="419"/>
      <c r="E84" s="393"/>
      <c r="F84" s="393"/>
      <c r="G84" s="393"/>
      <c r="H84" s="393"/>
      <c r="I84" s="393" t="s">
        <v>315</v>
      </c>
      <c r="J84" s="393"/>
      <c r="K84" s="393"/>
      <c r="L84" s="393"/>
      <c r="M84" s="393"/>
      <c r="N84" s="408"/>
      <c r="O84" s="409"/>
      <c r="P84" s="409"/>
      <c r="Q84" s="409"/>
      <c r="R84" s="409"/>
      <c r="S84" s="410"/>
      <c r="T84" s="393" t="s">
        <v>315</v>
      </c>
      <c r="U84" s="393"/>
      <c r="V84" s="393"/>
      <c r="W84" s="393"/>
      <c r="X84" s="393"/>
      <c r="Y84" s="393" t="s">
        <v>302</v>
      </c>
      <c r="Z84" s="393"/>
      <c r="AA84" s="393"/>
      <c r="AB84" s="393"/>
    </row>
    <row r="85" spans="1:28" ht="12" customHeight="1" x14ac:dyDescent="0.15">
      <c r="A85" s="397"/>
      <c r="B85" s="420"/>
      <c r="C85" s="421"/>
      <c r="D85" s="422"/>
      <c r="E85" s="393"/>
      <c r="F85" s="393"/>
      <c r="G85" s="393"/>
      <c r="H85" s="393"/>
      <c r="I85" s="393"/>
      <c r="J85" s="393"/>
      <c r="K85" s="393"/>
      <c r="L85" s="393"/>
      <c r="M85" s="393"/>
      <c r="N85" s="411"/>
      <c r="O85" s="412"/>
      <c r="P85" s="412"/>
      <c r="Q85" s="412"/>
      <c r="R85" s="412"/>
      <c r="S85" s="413"/>
      <c r="T85" s="393"/>
      <c r="U85" s="393"/>
      <c r="V85" s="393"/>
      <c r="W85" s="393"/>
      <c r="X85" s="393"/>
      <c r="Y85" s="393"/>
      <c r="Z85" s="393"/>
      <c r="AA85" s="393"/>
      <c r="AB85" s="393"/>
    </row>
    <row r="86" spans="1:28" ht="12" customHeight="1" x14ac:dyDescent="0.15">
      <c r="A86" s="397"/>
      <c r="B86" s="423"/>
      <c r="C86" s="424"/>
      <c r="D86" s="425"/>
      <c r="E86" s="393"/>
      <c r="F86" s="393"/>
      <c r="G86" s="393"/>
      <c r="H86" s="393"/>
      <c r="I86" s="393"/>
      <c r="J86" s="393"/>
      <c r="K86" s="393"/>
      <c r="L86" s="393"/>
      <c r="M86" s="393"/>
      <c r="N86" s="394"/>
      <c r="O86" s="395"/>
      <c r="P86" s="395"/>
      <c r="Q86" s="395"/>
      <c r="R86" s="395"/>
      <c r="S86" s="396"/>
      <c r="T86" s="393"/>
      <c r="U86" s="393"/>
      <c r="V86" s="393"/>
      <c r="W86" s="393"/>
      <c r="X86" s="393"/>
      <c r="Y86" s="393"/>
      <c r="Z86" s="393"/>
      <c r="AA86" s="393"/>
      <c r="AB86" s="393"/>
    </row>
    <row r="87" spans="1:28" ht="12" customHeight="1" x14ac:dyDescent="0.15">
      <c r="A87" s="397">
        <v>25</v>
      </c>
      <c r="B87" s="417"/>
      <c r="C87" s="418"/>
      <c r="D87" s="419"/>
      <c r="E87" s="393"/>
      <c r="F87" s="393"/>
      <c r="G87" s="393"/>
      <c r="H87" s="393"/>
      <c r="I87" s="393" t="s">
        <v>314</v>
      </c>
      <c r="J87" s="393"/>
      <c r="K87" s="393"/>
      <c r="L87" s="393"/>
      <c r="M87" s="393"/>
      <c r="N87" s="408"/>
      <c r="O87" s="409"/>
      <c r="P87" s="409"/>
      <c r="Q87" s="409"/>
      <c r="R87" s="409"/>
      <c r="S87" s="410"/>
      <c r="T87" s="393" t="s">
        <v>312</v>
      </c>
      <c r="U87" s="393"/>
      <c r="V87" s="393"/>
      <c r="W87" s="393"/>
      <c r="X87" s="393"/>
      <c r="Y87" s="393" t="s">
        <v>302</v>
      </c>
      <c r="Z87" s="393"/>
      <c r="AA87" s="393"/>
      <c r="AB87" s="393"/>
    </row>
    <row r="88" spans="1:28" ht="12" customHeight="1" x14ac:dyDescent="0.15">
      <c r="A88" s="397"/>
      <c r="B88" s="420"/>
      <c r="C88" s="421"/>
      <c r="D88" s="422"/>
      <c r="E88" s="393"/>
      <c r="F88" s="393"/>
      <c r="G88" s="393"/>
      <c r="H88" s="393"/>
      <c r="I88" s="393"/>
      <c r="J88" s="393"/>
      <c r="K88" s="393"/>
      <c r="L88" s="393"/>
      <c r="M88" s="393"/>
      <c r="N88" s="411"/>
      <c r="O88" s="412"/>
      <c r="P88" s="412"/>
      <c r="Q88" s="412"/>
      <c r="R88" s="412"/>
      <c r="S88" s="413"/>
      <c r="T88" s="393"/>
      <c r="U88" s="393"/>
      <c r="V88" s="393"/>
      <c r="W88" s="393"/>
      <c r="X88" s="393"/>
      <c r="Y88" s="393"/>
      <c r="Z88" s="393"/>
      <c r="AA88" s="393"/>
      <c r="AB88" s="393"/>
    </row>
    <row r="89" spans="1:28" ht="12" customHeight="1" x14ac:dyDescent="0.15">
      <c r="A89" s="397"/>
      <c r="B89" s="423"/>
      <c r="C89" s="424"/>
      <c r="D89" s="425"/>
      <c r="E89" s="393"/>
      <c r="F89" s="393"/>
      <c r="G89" s="393"/>
      <c r="H89" s="393"/>
      <c r="I89" s="393"/>
      <c r="J89" s="393"/>
      <c r="K89" s="393"/>
      <c r="L89" s="393"/>
      <c r="M89" s="393"/>
      <c r="N89" s="394"/>
      <c r="O89" s="395"/>
      <c r="P89" s="395"/>
      <c r="Q89" s="395"/>
      <c r="R89" s="395"/>
      <c r="S89" s="396"/>
      <c r="T89" s="393"/>
      <c r="U89" s="393"/>
      <c r="V89" s="393"/>
      <c r="W89" s="393"/>
      <c r="X89" s="393"/>
      <c r="Y89" s="393"/>
      <c r="Z89" s="393"/>
      <c r="AA89" s="393"/>
      <c r="AB89" s="393"/>
    </row>
    <row r="90" spans="1:28" ht="12" customHeight="1" x14ac:dyDescent="0.15">
      <c r="A90" s="397">
        <v>26</v>
      </c>
      <c r="B90" s="417"/>
      <c r="C90" s="418"/>
      <c r="D90" s="419"/>
      <c r="E90" s="393"/>
      <c r="F90" s="393"/>
      <c r="G90" s="393"/>
      <c r="H90" s="393"/>
      <c r="I90" s="393" t="s">
        <v>314</v>
      </c>
      <c r="J90" s="393"/>
      <c r="K90" s="393"/>
      <c r="L90" s="393"/>
      <c r="M90" s="393"/>
      <c r="N90" s="408"/>
      <c r="O90" s="409"/>
      <c r="P90" s="409"/>
      <c r="Q90" s="409"/>
      <c r="R90" s="409"/>
      <c r="S90" s="410"/>
      <c r="T90" s="393" t="s">
        <v>315</v>
      </c>
      <c r="U90" s="393"/>
      <c r="V90" s="393"/>
      <c r="W90" s="393"/>
      <c r="X90" s="393"/>
      <c r="Y90" s="393" t="s">
        <v>302</v>
      </c>
      <c r="Z90" s="393"/>
      <c r="AA90" s="393"/>
      <c r="AB90" s="393"/>
    </row>
    <row r="91" spans="1:28" ht="12" customHeight="1" x14ac:dyDescent="0.15">
      <c r="A91" s="397"/>
      <c r="B91" s="420"/>
      <c r="C91" s="421"/>
      <c r="D91" s="422"/>
      <c r="E91" s="393"/>
      <c r="F91" s="393"/>
      <c r="G91" s="393"/>
      <c r="H91" s="393"/>
      <c r="I91" s="393"/>
      <c r="J91" s="393"/>
      <c r="K91" s="393"/>
      <c r="L91" s="393"/>
      <c r="M91" s="393"/>
      <c r="N91" s="411"/>
      <c r="O91" s="412"/>
      <c r="P91" s="412"/>
      <c r="Q91" s="412"/>
      <c r="R91" s="412"/>
      <c r="S91" s="413"/>
      <c r="T91" s="393"/>
      <c r="U91" s="393"/>
      <c r="V91" s="393"/>
      <c r="W91" s="393"/>
      <c r="X91" s="393"/>
      <c r="Y91" s="393"/>
      <c r="Z91" s="393"/>
      <c r="AA91" s="393"/>
      <c r="AB91" s="393"/>
    </row>
    <row r="92" spans="1:28" ht="12" customHeight="1" x14ac:dyDescent="0.15">
      <c r="A92" s="397"/>
      <c r="B92" s="423"/>
      <c r="C92" s="424"/>
      <c r="D92" s="425"/>
      <c r="E92" s="393"/>
      <c r="F92" s="393"/>
      <c r="G92" s="393"/>
      <c r="H92" s="393"/>
      <c r="I92" s="393"/>
      <c r="J92" s="393"/>
      <c r="K92" s="393"/>
      <c r="L92" s="393"/>
      <c r="M92" s="393"/>
      <c r="N92" s="394"/>
      <c r="O92" s="395"/>
      <c r="P92" s="395"/>
      <c r="Q92" s="395"/>
      <c r="R92" s="395"/>
      <c r="S92" s="396"/>
      <c r="T92" s="393"/>
      <c r="U92" s="393"/>
      <c r="V92" s="393"/>
      <c r="W92" s="393"/>
      <c r="X92" s="393"/>
      <c r="Y92" s="393"/>
      <c r="Z92" s="393"/>
      <c r="AA92" s="393"/>
      <c r="AB92" s="393"/>
    </row>
    <row r="93" spans="1:28" ht="12" customHeight="1" x14ac:dyDescent="0.15">
      <c r="A93" s="397">
        <v>27</v>
      </c>
      <c r="B93" s="417"/>
      <c r="C93" s="418"/>
      <c r="D93" s="419"/>
      <c r="E93" s="393"/>
      <c r="F93" s="393"/>
      <c r="G93" s="393"/>
      <c r="H93" s="393"/>
      <c r="I93" s="393" t="s">
        <v>314</v>
      </c>
      <c r="J93" s="393"/>
      <c r="K93" s="393"/>
      <c r="L93" s="393"/>
      <c r="M93" s="393"/>
      <c r="N93" s="408"/>
      <c r="O93" s="409"/>
      <c r="P93" s="409"/>
      <c r="Q93" s="409"/>
      <c r="R93" s="409"/>
      <c r="S93" s="410"/>
      <c r="T93" s="393" t="s">
        <v>312</v>
      </c>
      <c r="U93" s="393"/>
      <c r="V93" s="393"/>
      <c r="W93" s="393"/>
      <c r="X93" s="393"/>
      <c r="Y93" s="393" t="s">
        <v>302</v>
      </c>
      <c r="Z93" s="393"/>
      <c r="AA93" s="393"/>
      <c r="AB93" s="393"/>
    </row>
    <row r="94" spans="1:28" ht="12" customHeight="1" x14ac:dyDescent="0.15">
      <c r="A94" s="397"/>
      <c r="B94" s="420"/>
      <c r="C94" s="421"/>
      <c r="D94" s="422"/>
      <c r="E94" s="393"/>
      <c r="F94" s="393"/>
      <c r="G94" s="393"/>
      <c r="H94" s="393"/>
      <c r="I94" s="393"/>
      <c r="J94" s="393"/>
      <c r="K94" s="393"/>
      <c r="L94" s="393"/>
      <c r="M94" s="393"/>
      <c r="N94" s="411"/>
      <c r="O94" s="412"/>
      <c r="P94" s="412"/>
      <c r="Q94" s="412"/>
      <c r="R94" s="412"/>
      <c r="S94" s="413"/>
      <c r="T94" s="393"/>
      <c r="U94" s="393"/>
      <c r="V94" s="393"/>
      <c r="W94" s="393"/>
      <c r="X94" s="393"/>
      <c r="Y94" s="393"/>
      <c r="Z94" s="393"/>
      <c r="AA94" s="393"/>
      <c r="AB94" s="393"/>
    </row>
    <row r="95" spans="1:28" ht="12" customHeight="1" x14ac:dyDescent="0.15">
      <c r="A95" s="397"/>
      <c r="B95" s="423"/>
      <c r="C95" s="424"/>
      <c r="D95" s="425"/>
      <c r="E95" s="393"/>
      <c r="F95" s="393"/>
      <c r="G95" s="393"/>
      <c r="H95" s="393"/>
      <c r="I95" s="393"/>
      <c r="J95" s="393"/>
      <c r="K95" s="393"/>
      <c r="L95" s="393"/>
      <c r="M95" s="393"/>
      <c r="N95" s="394"/>
      <c r="O95" s="395"/>
      <c r="P95" s="395"/>
      <c r="Q95" s="395"/>
      <c r="R95" s="395"/>
      <c r="S95" s="396"/>
      <c r="T95" s="393"/>
      <c r="U95" s="393"/>
      <c r="V95" s="393"/>
      <c r="W95" s="393"/>
      <c r="X95" s="393"/>
      <c r="Y95" s="393"/>
      <c r="Z95" s="393"/>
      <c r="AA95" s="393"/>
      <c r="AB95" s="393"/>
    </row>
    <row r="96" spans="1:28" ht="12" customHeight="1" x14ac:dyDescent="0.15">
      <c r="A96" s="397">
        <v>28</v>
      </c>
      <c r="B96" s="417"/>
      <c r="C96" s="418"/>
      <c r="D96" s="419"/>
      <c r="E96" s="393"/>
      <c r="F96" s="393"/>
      <c r="G96" s="393"/>
      <c r="H96" s="393"/>
      <c r="I96" s="393" t="s">
        <v>315</v>
      </c>
      <c r="J96" s="393"/>
      <c r="K96" s="393"/>
      <c r="L96" s="393"/>
      <c r="M96" s="393"/>
      <c r="N96" s="408"/>
      <c r="O96" s="409"/>
      <c r="P96" s="409"/>
      <c r="Q96" s="409"/>
      <c r="R96" s="409"/>
      <c r="S96" s="410"/>
      <c r="T96" s="393" t="s">
        <v>312</v>
      </c>
      <c r="U96" s="393"/>
      <c r="V96" s="393"/>
      <c r="W96" s="393"/>
      <c r="X96" s="393"/>
      <c r="Y96" s="393" t="s">
        <v>302</v>
      </c>
      <c r="Z96" s="393"/>
      <c r="AA96" s="393"/>
      <c r="AB96" s="393"/>
    </row>
    <row r="97" spans="1:28" ht="12" customHeight="1" x14ac:dyDescent="0.15">
      <c r="A97" s="397"/>
      <c r="B97" s="420"/>
      <c r="C97" s="421"/>
      <c r="D97" s="422"/>
      <c r="E97" s="393"/>
      <c r="F97" s="393"/>
      <c r="G97" s="393"/>
      <c r="H97" s="393"/>
      <c r="I97" s="393"/>
      <c r="J97" s="393"/>
      <c r="K97" s="393"/>
      <c r="L97" s="393"/>
      <c r="M97" s="393"/>
      <c r="N97" s="411"/>
      <c r="O97" s="412"/>
      <c r="P97" s="412"/>
      <c r="Q97" s="412"/>
      <c r="R97" s="412"/>
      <c r="S97" s="413"/>
      <c r="T97" s="393"/>
      <c r="U97" s="393"/>
      <c r="V97" s="393"/>
      <c r="W97" s="393"/>
      <c r="X97" s="393"/>
      <c r="Y97" s="393"/>
      <c r="Z97" s="393"/>
      <c r="AA97" s="393"/>
      <c r="AB97" s="393"/>
    </row>
    <row r="98" spans="1:28" ht="12" customHeight="1" x14ac:dyDescent="0.15">
      <c r="A98" s="397"/>
      <c r="B98" s="423"/>
      <c r="C98" s="424"/>
      <c r="D98" s="425"/>
      <c r="E98" s="393"/>
      <c r="F98" s="393"/>
      <c r="G98" s="393"/>
      <c r="H98" s="393"/>
      <c r="I98" s="393"/>
      <c r="J98" s="393"/>
      <c r="K98" s="393"/>
      <c r="L98" s="393"/>
      <c r="M98" s="393"/>
      <c r="N98" s="394"/>
      <c r="O98" s="395"/>
      <c r="P98" s="395"/>
      <c r="Q98" s="395"/>
      <c r="R98" s="395"/>
      <c r="S98" s="396"/>
      <c r="T98" s="393"/>
      <c r="U98" s="393"/>
      <c r="V98" s="393"/>
      <c r="W98" s="393"/>
      <c r="X98" s="393"/>
      <c r="Y98" s="393"/>
      <c r="Z98" s="393"/>
      <c r="AA98" s="393"/>
      <c r="AB98" s="393"/>
    </row>
    <row r="99" spans="1:28" ht="12" customHeight="1" x14ac:dyDescent="0.15">
      <c r="A99" s="397">
        <v>29</v>
      </c>
      <c r="B99" s="417"/>
      <c r="C99" s="418"/>
      <c r="D99" s="419"/>
      <c r="E99" s="393"/>
      <c r="F99" s="393"/>
      <c r="G99" s="393"/>
      <c r="H99" s="393"/>
      <c r="I99" s="393" t="s">
        <v>312</v>
      </c>
      <c r="J99" s="393"/>
      <c r="K99" s="393"/>
      <c r="L99" s="393"/>
      <c r="M99" s="393"/>
      <c r="N99" s="408"/>
      <c r="O99" s="409"/>
      <c r="P99" s="409"/>
      <c r="Q99" s="409"/>
      <c r="R99" s="409"/>
      <c r="S99" s="410"/>
      <c r="T99" s="393" t="s">
        <v>312</v>
      </c>
      <c r="U99" s="393"/>
      <c r="V99" s="393"/>
      <c r="W99" s="393"/>
      <c r="X99" s="393"/>
      <c r="Y99" s="393" t="s">
        <v>302</v>
      </c>
      <c r="Z99" s="393"/>
      <c r="AA99" s="393"/>
      <c r="AB99" s="393"/>
    </row>
    <row r="100" spans="1:28" ht="12" customHeight="1" x14ac:dyDescent="0.15">
      <c r="A100" s="397"/>
      <c r="B100" s="420"/>
      <c r="C100" s="421"/>
      <c r="D100" s="422"/>
      <c r="E100" s="393"/>
      <c r="F100" s="393"/>
      <c r="G100" s="393"/>
      <c r="H100" s="393"/>
      <c r="I100" s="393"/>
      <c r="J100" s="393"/>
      <c r="K100" s="393"/>
      <c r="L100" s="393"/>
      <c r="M100" s="393"/>
      <c r="N100" s="411"/>
      <c r="O100" s="412"/>
      <c r="P100" s="412"/>
      <c r="Q100" s="412"/>
      <c r="R100" s="412"/>
      <c r="S100" s="413"/>
      <c r="T100" s="393"/>
      <c r="U100" s="393"/>
      <c r="V100" s="393"/>
      <c r="W100" s="393"/>
      <c r="X100" s="393"/>
      <c r="Y100" s="393"/>
      <c r="Z100" s="393"/>
      <c r="AA100" s="393"/>
      <c r="AB100" s="393"/>
    </row>
    <row r="101" spans="1:28" ht="12" customHeight="1" x14ac:dyDescent="0.15">
      <c r="A101" s="397"/>
      <c r="B101" s="423"/>
      <c r="C101" s="424"/>
      <c r="D101" s="425"/>
      <c r="E101" s="393"/>
      <c r="F101" s="393"/>
      <c r="G101" s="393"/>
      <c r="H101" s="393"/>
      <c r="I101" s="393"/>
      <c r="J101" s="393"/>
      <c r="K101" s="393"/>
      <c r="L101" s="393"/>
      <c r="M101" s="393"/>
      <c r="N101" s="394"/>
      <c r="O101" s="395"/>
      <c r="P101" s="395"/>
      <c r="Q101" s="395"/>
      <c r="R101" s="395"/>
      <c r="S101" s="396"/>
      <c r="T101" s="393"/>
      <c r="U101" s="393"/>
      <c r="V101" s="393"/>
      <c r="W101" s="393"/>
      <c r="X101" s="393"/>
      <c r="Y101" s="393"/>
      <c r="Z101" s="393"/>
      <c r="AA101" s="393"/>
      <c r="AB101" s="393"/>
    </row>
    <row r="102" spans="1:28" ht="12" customHeight="1" x14ac:dyDescent="0.15">
      <c r="A102" s="397">
        <v>30</v>
      </c>
      <c r="B102" s="417"/>
      <c r="C102" s="418"/>
      <c r="D102" s="419"/>
      <c r="E102" s="393"/>
      <c r="F102" s="393"/>
      <c r="G102" s="393"/>
      <c r="H102" s="393"/>
      <c r="I102" s="393" t="s">
        <v>312</v>
      </c>
      <c r="J102" s="393"/>
      <c r="K102" s="393"/>
      <c r="L102" s="393"/>
      <c r="M102" s="393"/>
      <c r="N102" s="408"/>
      <c r="O102" s="409"/>
      <c r="P102" s="409"/>
      <c r="Q102" s="409"/>
      <c r="R102" s="409"/>
      <c r="S102" s="410"/>
      <c r="T102" s="393" t="s">
        <v>313</v>
      </c>
      <c r="U102" s="393"/>
      <c r="V102" s="393"/>
      <c r="W102" s="393"/>
      <c r="X102" s="393"/>
      <c r="Y102" s="393" t="s">
        <v>302</v>
      </c>
      <c r="Z102" s="393"/>
      <c r="AA102" s="393"/>
      <c r="AB102" s="393"/>
    </row>
    <row r="103" spans="1:28" ht="12" customHeight="1" x14ac:dyDescent="0.15">
      <c r="A103" s="397"/>
      <c r="B103" s="420"/>
      <c r="C103" s="421"/>
      <c r="D103" s="422"/>
      <c r="E103" s="393"/>
      <c r="F103" s="393"/>
      <c r="G103" s="393"/>
      <c r="H103" s="393"/>
      <c r="I103" s="393"/>
      <c r="J103" s="393"/>
      <c r="K103" s="393"/>
      <c r="L103" s="393"/>
      <c r="M103" s="393"/>
      <c r="N103" s="411"/>
      <c r="O103" s="412"/>
      <c r="P103" s="412"/>
      <c r="Q103" s="412"/>
      <c r="R103" s="412"/>
      <c r="S103" s="413"/>
      <c r="T103" s="393"/>
      <c r="U103" s="393"/>
      <c r="V103" s="393"/>
      <c r="W103" s="393"/>
      <c r="X103" s="393"/>
      <c r="Y103" s="393"/>
      <c r="Z103" s="393"/>
      <c r="AA103" s="393"/>
      <c r="AB103" s="393"/>
    </row>
    <row r="104" spans="1:28" ht="12" customHeight="1" x14ac:dyDescent="0.15">
      <c r="A104" s="397"/>
      <c r="B104" s="423"/>
      <c r="C104" s="424"/>
      <c r="D104" s="425"/>
      <c r="E104" s="393"/>
      <c r="F104" s="393"/>
      <c r="G104" s="393"/>
      <c r="H104" s="393"/>
      <c r="I104" s="393"/>
      <c r="J104" s="393"/>
      <c r="K104" s="393"/>
      <c r="L104" s="393"/>
      <c r="M104" s="393"/>
      <c r="N104" s="394"/>
      <c r="O104" s="395"/>
      <c r="P104" s="395"/>
      <c r="Q104" s="395"/>
      <c r="R104" s="395"/>
      <c r="S104" s="396"/>
      <c r="T104" s="393"/>
      <c r="U104" s="393"/>
      <c r="V104" s="393"/>
      <c r="W104" s="393"/>
      <c r="X104" s="393"/>
      <c r="Y104" s="393"/>
      <c r="Z104" s="393"/>
      <c r="AA104" s="393"/>
      <c r="AB104" s="393"/>
    </row>
  </sheetData>
  <protectedRanges>
    <protectedRange sqref="R3:R5 Y3:Y5" name="範囲1"/>
  </protectedRanges>
  <mergeCells count="253">
    <mergeCell ref="Y102:AB104"/>
    <mergeCell ref="N104:S104"/>
    <mergeCell ref="A102:A104"/>
    <mergeCell ref="B102:D104"/>
    <mergeCell ref="E102:H104"/>
    <mergeCell ref="I102:M104"/>
    <mergeCell ref="N102:S103"/>
    <mergeCell ref="T102:X104"/>
    <mergeCell ref="Y96:AB98"/>
    <mergeCell ref="N98:S98"/>
    <mergeCell ref="A99:A101"/>
    <mergeCell ref="B99:D101"/>
    <mergeCell ref="E99:H101"/>
    <mergeCell ref="I99:M101"/>
    <mergeCell ref="N99:S100"/>
    <mergeCell ref="T99:X101"/>
    <mergeCell ref="Y99:AB101"/>
    <mergeCell ref="N101:S101"/>
    <mergeCell ref="A96:A98"/>
    <mergeCell ref="B96:D98"/>
    <mergeCell ref="E96:H98"/>
    <mergeCell ref="I96:M98"/>
    <mergeCell ref="N96:S97"/>
    <mergeCell ref="T96:X98"/>
    <mergeCell ref="Y90:AB92"/>
    <mergeCell ref="N92:S92"/>
    <mergeCell ref="A93:A95"/>
    <mergeCell ref="B93:D95"/>
    <mergeCell ref="E93:H95"/>
    <mergeCell ref="I93:M95"/>
    <mergeCell ref="N93:S94"/>
    <mergeCell ref="T93:X95"/>
    <mergeCell ref="Y93:AB95"/>
    <mergeCell ref="N95:S95"/>
    <mergeCell ref="A90:A92"/>
    <mergeCell ref="B90:D92"/>
    <mergeCell ref="E90:H92"/>
    <mergeCell ref="I90:M92"/>
    <mergeCell ref="N90:S91"/>
    <mergeCell ref="T90:X92"/>
    <mergeCell ref="Y84:AB86"/>
    <mergeCell ref="N86:S86"/>
    <mergeCell ref="A87:A89"/>
    <mergeCell ref="B87:D89"/>
    <mergeCell ref="E87:H89"/>
    <mergeCell ref="I87:M89"/>
    <mergeCell ref="N87:S88"/>
    <mergeCell ref="T87:X89"/>
    <mergeCell ref="Y87:AB89"/>
    <mergeCell ref="N89:S89"/>
    <mergeCell ref="A84:A86"/>
    <mergeCell ref="B84:D86"/>
    <mergeCell ref="E84:H86"/>
    <mergeCell ref="I84:M86"/>
    <mergeCell ref="N84:S85"/>
    <mergeCell ref="T84:X86"/>
    <mergeCell ref="Y78:AB80"/>
    <mergeCell ref="N80:S80"/>
    <mergeCell ref="A81:A83"/>
    <mergeCell ref="B81:D83"/>
    <mergeCell ref="E81:H83"/>
    <mergeCell ref="I81:M83"/>
    <mergeCell ref="N81:S82"/>
    <mergeCell ref="T81:X83"/>
    <mergeCell ref="Y81:AB83"/>
    <mergeCell ref="N83:S83"/>
    <mergeCell ref="A78:A80"/>
    <mergeCell ref="B78:D80"/>
    <mergeCell ref="E78:H80"/>
    <mergeCell ref="I78:M80"/>
    <mergeCell ref="N78:S79"/>
    <mergeCell ref="T78:X80"/>
    <mergeCell ref="Y72:AB74"/>
    <mergeCell ref="N74:S74"/>
    <mergeCell ref="A75:A77"/>
    <mergeCell ref="B75:D77"/>
    <mergeCell ref="E75:H77"/>
    <mergeCell ref="I75:M77"/>
    <mergeCell ref="N75:S76"/>
    <mergeCell ref="T75:X77"/>
    <mergeCell ref="Y75:AB77"/>
    <mergeCell ref="N77:S77"/>
    <mergeCell ref="A72:A74"/>
    <mergeCell ref="B72:D74"/>
    <mergeCell ref="E72:H74"/>
    <mergeCell ref="I72:M74"/>
    <mergeCell ref="N72:S73"/>
    <mergeCell ref="T72:X74"/>
    <mergeCell ref="Y66:AB68"/>
    <mergeCell ref="N68:S68"/>
    <mergeCell ref="A69:A71"/>
    <mergeCell ref="B69:D71"/>
    <mergeCell ref="E69:H71"/>
    <mergeCell ref="I69:M71"/>
    <mergeCell ref="N69:S70"/>
    <mergeCell ref="T69:X71"/>
    <mergeCell ref="Y69:AB71"/>
    <mergeCell ref="N71:S71"/>
    <mergeCell ref="A66:A68"/>
    <mergeCell ref="B66:D68"/>
    <mergeCell ref="E66:H68"/>
    <mergeCell ref="I66:M68"/>
    <mergeCell ref="N66:S67"/>
    <mergeCell ref="T66:X68"/>
    <mergeCell ref="Y60:AB62"/>
    <mergeCell ref="N62:S62"/>
    <mergeCell ref="A63:A65"/>
    <mergeCell ref="B63:D65"/>
    <mergeCell ref="E63:H65"/>
    <mergeCell ref="I63:M65"/>
    <mergeCell ref="N63:S64"/>
    <mergeCell ref="T63:X65"/>
    <mergeCell ref="Y63:AB65"/>
    <mergeCell ref="N65:S65"/>
    <mergeCell ref="A60:A62"/>
    <mergeCell ref="B60:D62"/>
    <mergeCell ref="E60:H62"/>
    <mergeCell ref="I60:M62"/>
    <mergeCell ref="N60:S61"/>
    <mergeCell ref="T60:X62"/>
    <mergeCell ref="Y54:AB56"/>
    <mergeCell ref="N56:S56"/>
    <mergeCell ref="A57:A59"/>
    <mergeCell ref="B57:D59"/>
    <mergeCell ref="E57:H59"/>
    <mergeCell ref="I57:M59"/>
    <mergeCell ref="N57:S58"/>
    <mergeCell ref="T57:X59"/>
    <mergeCell ref="Y57:AB59"/>
    <mergeCell ref="N59:S59"/>
    <mergeCell ref="A54:A56"/>
    <mergeCell ref="B54:D56"/>
    <mergeCell ref="E54:H56"/>
    <mergeCell ref="I54:M56"/>
    <mergeCell ref="N54:S55"/>
    <mergeCell ref="T54:X56"/>
    <mergeCell ref="Y48:AB50"/>
    <mergeCell ref="N50:S50"/>
    <mergeCell ref="A51:A53"/>
    <mergeCell ref="B51:D53"/>
    <mergeCell ref="E51:H53"/>
    <mergeCell ref="I51:M53"/>
    <mergeCell ref="N51:S52"/>
    <mergeCell ref="T51:X53"/>
    <mergeCell ref="Y51:AB53"/>
    <mergeCell ref="N53:S53"/>
    <mergeCell ref="A48:A50"/>
    <mergeCell ref="B48:D50"/>
    <mergeCell ref="E48:H50"/>
    <mergeCell ref="I48:M50"/>
    <mergeCell ref="N48:S49"/>
    <mergeCell ref="T48:X50"/>
    <mergeCell ref="Y42:AB44"/>
    <mergeCell ref="N44:S44"/>
    <mergeCell ref="A45:A47"/>
    <mergeCell ref="B45:D47"/>
    <mergeCell ref="E45:H47"/>
    <mergeCell ref="I45:M47"/>
    <mergeCell ref="N45:S46"/>
    <mergeCell ref="T45:X47"/>
    <mergeCell ref="Y45:AB47"/>
    <mergeCell ref="N47:S47"/>
    <mergeCell ref="A42:A44"/>
    <mergeCell ref="B42:D44"/>
    <mergeCell ref="E42:H44"/>
    <mergeCell ref="I42:M44"/>
    <mergeCell ref="N42:S43"/>
    <mergeCell ref="T42:X44"/>
    <mergeCell ref="Y36:AB38"/>
    <mergeCell ref="N38:S38"/>
    <mergeCell ref="A39:A41"/>
    <mergeCell ref="B39:D41"/>
    <mergeCell ref="E39:H41"/>
    <mergeCell ref="I39:M41"/>
    <mergeCell ref="N39:S40"/>
    <mergeCell ref="T39:X41"/>
    <mergeCell ref="Y39:AB41"/>
    <mergeCell ref="N41:S41"/>
    <mergeCell ref="A36:A38"/>
    <mergeCell ref="B36:D38"/>
    <mergeCell ref="E36:H38"/>
    <mergeCell ref="I36:M38"/>
    <mergeCell ref="N36:S37"/>
    <mergeCell ref="T36:X38"/>
    <mergeCell ref="Y30:AB32"/>
    <mergeCell ref="N32:S32"/>
    <mergeCell ref="A33:A35"/>
    <mergeCell ref="B33:D35"/>
    <mergeCell ref="E33:H35"/>
    <mergeCell ref="I33:M35"/>
    <mergeCell ref="N33:S34"/>
    <mergeCell ref="T33:X35"/>
    <mergeCell ref="Y33:AB35"/>
    <mergeCell ref="N35:S35"/>
    <mergeCell ref="A30:A32"/>
    <mergeCell ref="B30:D32"/>
    <mergeCell ref="E30:H32"/>
    <mergeCell ref="I30:M32"/>
    <mergeCell ref="N30:S31"/>
    <mergeCell ref="T30:X32"/>
    <mergeCell ref="Y24:AB26"/>
    <mergeCell ref="N26:S26"/>
    <mergeCell ref="A27:A29"/>
    <mergeCell ref="B27:D29"/>
    <mergeCell ref="E27:H29"/>
    <mergeCell ref="I27:M29"/>
    <mergeCell ref="N27:S28"/>
    <mergeCell ref="T27:X29"/>
    <mergeCell ref="Y27:AB29"/>
    <mergeCell ref="N29:S29"/>
    <mergeCell ref="A24:A26"/>
    <mergeCell ref="B24:D26"/>
    <mergeCell ref="E24:H26"/>
    <mergeCell ref="I24:M26"/>
    <mergeCell ref="N24:S25"/>
    <mergeCell ref="T24:X26"/>
    <mergeCell ref="Y18:AB20"/>
    <mergeCell ref="N20:S20"/>
    <mergeCell ref="A21:A23"/>
    <mergeCell ref="B21:D23"/>
    <mergeCell ref="E21:H23"/>
    <mergeCell ref="I21:M23"/>
    <mergeCell ref="N21:S22"/>
    <mergeCell ref="T21:X23"/>
    <mergeCell ref="Y21:AB23"/>
    <mergeCell ref="N23:S23"/>
    <mergeCell ref="A18:A20"/>
    <mergeCell ref="B18:D20"/>
    <mergeCell ref="E18:H20"/>
    <mergeCell ref="I18:M20"/>
    <mergeCell ref="N18:S19"/>
    <mergeCell ref="T18:X20"/>
    <mergeCell ref="R3:S3"/>
    <mergeCell ref="U3:V3"/>
    <mergeCell ref="Y3:Z3"/>
    <mergeCell ref="I6:AA6"/>
    <mergeCell ref="M8:N8"/>
    <mergeCell ref="B10:Y10"/>
    <mergeCell ref="Y13:AB14"/>
    <mergeCell ref="A15:A17"/>
    <mergeCell ref="B15:D17"/>
    <mergeCell ref="E15:H17"/>
    <mergeCell ref="I15:M17"/>
    <mergeCell ref="N15:S16"/>
    <mergeCell ref="T15:X17"/>
    <mergeCell ref="Y15:AB17"/>
    <mergeCell ref="N17:S17"/>
    <mergeCell ref="A13:A14"/>
    <mergeCell ref="B13:D14"/>
    <mergeCell ref="E13:H14"/>
    <mergeCell ref="I13:M14"/>
    <mergeCell ref="N13:S14"/>
    <mergeCell ref="T13:X14"/>
  </mergeCells>
  <phoneticPr fontId="1"/>
  <dataValidations count="3">
    <dataValidation type="list" allowBlank="1" showInputMessage="1" showErrorMessage="1" sqref="N47" xr:uid="{00000000-0002-0000-0100-000000000000}">
      <formula1>"-,認知症対応型サービス事業管理者研修,看護師,准看護師,介護福祉士,介護支援専門員,小規模多機能型サービス等計画作成担当者研修,その他"</formula1>
    </dataValidation>
    <dataValidation type="list" allowBlank="1" showInputMessage="1" showErrorMessage="1" sqref="N15:S16 N18:S19 N21:S22 N24:S25 N27:S28 N30:S31 N33:S34 N36:S37 N39:S40 N42:S43 N45:S46 N48:S49 N51:S52 N54:S55 N57:S58 N60:S61 N63:S64 N66:S67 N69:S70 N72:S73 N75:S76 N78:S79 N81:S82 N84:S85 N87:S88 N90:S91 N93:S94 N96:S97 N99:S100 N102:S103" xr:uid="{619F7465-E375-4F24-852B-C9054FB79473}">
      <formula1>"認知症対応型サービス事業管理者研修,認知症対応型サービス事業開設者研修,小規模多機能型サービス等計画作成担当者研修,認知症介護基礎研修,初任者研修(旧ヘルパー2級),実務者研修(旧ヘルパー1級),介護福祉士,介護支援専門員,看護師,准看護師,保健師,その他"</formula1>
    </dataValidation>
    <dataValidation type="list" allowBlank="1" showInputMessage="1" showErrorMessage="1" sqref="B15:D104" xr:uid="{ADBD07D6-A6EA-46C4-B393-DD70385B1E9E}">
      <formula1>"管理者,計画作成担当者,看護職員,介護従業者"</formula1>
    </dataValidation>
  </dataValidations>
  <pageMargins left="0.59055118110236227" right="0.59055118110236227" top="0.74803149606299213" bottom="0.55118110236220474" header="0.31496062992125984" footer="0.31496062992125984"/>
  <pageSetup paperSize="9" scale="69" fitToHeight="0" orientation="portrait" useFirstPageNumber="1" horizontalDpi="300" verticalDpi="300" r:id="rId1"/>
  <headerFooter alignWithMargins="0"/>
  <rowBreaks count="1" manualBreakCount="1">
    <brk id="80" max="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K45"/>
  <sheetViews>
    <sheetView showGridLines="0" view="pageBreakPreview" topLeftCell="A7" zoomScale="80" zoomScaleNormal="80" zoomScaleSheetLayoutView="80" workbookViewId="0">
      <selection activeCell="S9" sqref="S9"/>
    </sheetView>
  </sheetViews>
  <sheetFormatPr defaultColWidth="9" defaultRowHeight="13.5" x14ac:dyDescent="0.15"/>
  <cols>
    <col min="1" max="1" width="4.375" style="88" customWidth="1"/>
    <col min="2" max="8" width="5.625" style="88" customWidth="1"/>
    <col min="9" max="14" width="3.625" style="88" customWidth="1"/>
    <col min="15" max="22" width="4.625" style="88" customWidth="1"/>
    <col min="23" max="23" width="4.875" style="88" customWidth="1"/>
    <col min="24" max="32" width="4.375" style="88" customWidth="1"/>
    <col min="33" max="16384" width="9" style="88"/>
  </cols>
  <sheetData>
    <row r="1" spans="1:37" s="82" customFormat="1" ht="21" customHeight="1" x14ac:dyDescent="0.15">
      <c r="A1" s="82" t="s">
        <v>582</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row>
    <row r="2" spans="1:37" s="82" customFormat="1" ht="21" customHeight="1" x14ac:dyDescent="0.15">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row>
    <row r="3" spans="1:37" s="86" customFormat="1" ht="21" customHeight="1" x14ac:dyDescent="0.25">
      <c r="A3" s="84" t="s">
        <v>337</v>
      </c>
      <c r="B3" s="85"/>
      <c r="C3" s="85"/>
      <c r="D3" s="85"/>
      <c r="E3" s="85"/>
      <c r="F3" s="85"/>
      <c r="G3" s="85"/>
      <c r="H3" s="85"/>
      <c r="K3" s="96"/>
      <c r="M3" s="390" t="s">
        <v>279</v>
      </c>
      <c r="N3" s="390"/>
      <c r="O3" s="389">
        <v>8</v>
      </c>
      <c r="P3" s="389"/>
      <c r="Q3" s="96" t="s">
        <v>329</v>
      </c>
      <c r="R3" s="390">
        <f>IF(O3=0,"",YEAR(DATE(2018+O3,1,1)))</f>
        <v>2026</v>
      </c>
      <c r="S3" s="390"/>
      <c r="T3" s="102" t="s">
        <v>330</v>
      </c>
      <c r="U3" s="102" t="s">
        <v>282</v>
      </c>
      <c r="V3" s="273"/>
      <c r="W3" s="273"/>
      <c r="X3" s="97" t="s">
        <v>283</v>
      </c>
    </row>
    <row r="4" spans="1:37" s="86" customFormat="1" ht="21" customHeight="1" x14ac:dyDescent="0.15">
      <c r="A4" s="119"/>
      <c r="B4" s="119"/>
      <c r="N4" s="252" t="s">
        <v>728</v>
      </c>
      <c r="Q4" s="120"/>
      <c r="R4" s="120"/>
      <c r="S4" s="120"/>
      <c r="T4" s="120"/>
      <c r="U4" s="120"/>
      <c r="V4" s="120"/>
    </row>
    <row r="5" spans="1:37" s="86" customFormat="1" ht="21" customHeight="1" x14ac:dyDescent="0.15">
      <c r="A5" s="119"/>
      <c r="B5" s="119"/>
      <c r="I5" s="120"/>
      <c r="J5" s="120"/>
      <c r="K5" s="120"/>
      <c r="L5" s="120"/>
      <c r="M5" s="120"/>
      <c r="N5" s="120"/>
      <c r="O5" s="120"/>
      <c r="P5" s="120"/>
      <c r="Q5" s="120"/>
      <c r="R5" s="120"/>
      <c r="S5" s="120"/>
      <c r="T5" s="120"/>
    </row>
    <row r="6" spans="1:37" s="86" customFormat="1" ht="21" customHeight="1" thickBot="1" x14ac:dyDescent="0.2">
      <c r="B6" s="121"/>
      <c r="R6" s="272" t="s">
        <v>271</v>
      </c>
      <c r="S6" s="272"/>
      <c r="T6" s="272"/>
      <c r="U6" s="275"/>
      <c r="V6" s="457">
        <v>18</v>
      </c>
      <c r="W6" s="458"/>
      <c r="X6" s="257" t="s">
        <v>336</v>
      </c>
    </row>
    <row r="7" spans="1:37" s="86" customFormat="1" ht="21" customHeight="1" thickBot="1" x14ac:dyDescent="0.2">
      <c r="B7" s="121"/>
      <c r="R7" s="272" t="s">
        <v>272</v>
      </c>
      <c r="S7" s="272"/>
      <c r="T7" s="272"/>
      <c r="U7" s="275"/>
      <c r="V7" s="459">
        <v>9</v>
      </c>
      <c r="W7" s="460"/>
      <c r="X7" s="257" t="s">
        <v>336</v>
      </c>
    </row>
    <row r="8" spans="1:37" s="86" customFormat="1" ht="21" customHeight="1" x14ac:dyDescent="0.15">
      <c r="B8" s="121"/>
      <c r="R8" s="272" t="s">
        <v>273</v>
      </c>
      <c r="S8" s="272"/>
      <c r="T8" s="272"/>
      <c r="U8" s="275"/>
      <c r="V8" s="461">
        <v>3</v>
      </c>
      <c r="W8" s="462"/>
      <c r="X8" s="257" t="s">
        <v>336</v>
      </c>
      <c r="AB8" s="258"/>
    </row>
    <row r="9" spans="1:37" ht="21" customHeight="1" x14ac:dyDescent="0.15">
      <c r="A9" s="89" t="s">
        <v>57</v>
      </c>
      <c r="B9" s="89"/>
    </row>
    <row r="10" spans="1:37" ht="21" customHeight="1" x14ac:dyDescent="0.15">
      <c r="A10" s="255">
        <v>1</v>
      </c>
      <c r="B10" s="88" t="s">
        <v>335</v>
      </c>
    </row>
    <row r="11" spans="1:37" ht="21" customHeight="1" x14ac:dyDescent="0.15">
      <c r="A11" s="255">
        <v>2</v>
      </c>
      <c r="B11" s="88" t="s">
        <v>269</v>
      </c>
    </row>
    <row r="12" spans="1:37" ht="21" customHeight="1" x14ac:dyDescent="0.15">
      <c r="A12" s="255">
        <v>3</v>
      </c>
      <c r="B12" s="88" t="s">
        <v>539</v>
      </c>
    </row>
    <row r="13" spans="1:37" ht="21" customHeight="1" x14ac:dyDescent="0.15">
      <c r="A13" s="255">
        <v>4</v>
      </c>
      <c r="B13" s="463" t="s">
        <v>538</v>
      </c>
      <c r="C13" s="463"/>
      <c r="D13" s="463"/>
      <c r="E13" s="463"/>
      <c r="F13" s="463"/>
      <c r="G13" s="463"/>
      <c r="H13" s="463"/>
      <c r="I13" s="463"/>
      <c r="J13" s="463"/>
      <c r="K13" s="463"/>
      <c r="L13" s="463"/>
      <c r="M13" s="463"/>
      <c r="N13" s="463"/>
      <c r="O13" s="463"/>
      <c r="P13" s="463"/>
      <c r="Q13" s="463"/>
      <c r="R13" s="463"/>
      <c r="S13" s="463"/>
      <c r="T13" s="463"/>
      <c r="U13" s="463"/>
      <c r="V13" s="251"/>
    </row>
    <row r="14" spans="1:37" ht="21" customHeight="1" x14ac:dyDescent="0.15">
      <c r="A14" s="90"/>
      <c r="B14" s="251"/>
      <c r="C14" s="251"/>
      <c r="D14" s="251"/>
      <c r="E14" s="251"/>
      <c r="F14" s="251"/>
      <c r="G14" s="251"/>
      <c r="H14" s="251"/>
      <c r="I14" s="251"/>
      <c r="J14" s="251"/>
      <c r="K14" s="251"/>
      <c r="L14" s="251"/>
      <c r="M14" s="251"/>
      <c r="N14" s="251"/>
      <c r="O14" s="251"/>
      <c r="P14" s="251"/>
      <c r="Q14" s="251"/>
      <c r="R14" s="251"/>
      <c r="S14" s="251"/>
      <c r="T14" s="251"/>
      <c r="U14" s="251"/>
      <c r="V14" s="251"/>
    </row>
    <row r="15" spans="1:37" ht="24.95" customHeight="1" x14ac:dyDescent="0.15">
      <c r="A15" s="426" t="s">
        <v>331</v>
      </c>
      <c r="B15" s="427" t="s">
        <v>56</v>
      </c>
      <c r="C15" s="428"/>
      <c r="D15" s="428"/>
      <c r="E15" s="429"/>
      <c r="F15" s="427" t="s">
        <v>533</v>
      </c>
      <c r="G15" s="428"/>
      <c r="H15" s="429"/>
      <c r="I15" s="445" t="s">
        <v>270</v>
      </c>
      <c r="J15" s="446"/>
      <c r="K15" s="447"/>
      <c r="L15" s="436" t="s">
        <v>59</v>
      </c>
      <c r="M15" s="437"/>
      <c r="N15" s="438"/>
      <c r="O15" s="433" t="s">
        <v>60</v>
      </c>
      <c r="P15" s="434"/>
      <c r="Q15" s="434"/>
      <c r="R15" s="434"/>
      <c r="S15" s="434"/>
      <c r="T15" s="434"/>
      <c r="U15" s="434"/>
      <c r="V15" s="434"/>
      <c r="W15" s="434"/>
      <c r="X15" s="434"/>
      <c r="Y15" s="434"/>
      <c r="Z15" s="435"/>
    </row>
    <row r="16" spans="1:37" ht="24.95" customHeight="1" x14ac:dyDescent="0.15">
      <c r="A16" s="426"/>
      <c r="B16" s="430"/>
      <c r="C16" s="431"/>
      <c r="D16" s="431"/>
      <c r="E16" s="432"/>
      <c r="F16" s="430"/>
      <c r="G16" s="431"/>
      <c r="H16" s="432"/>
      <c r="I16" s="448"/>
      <c r="J16" s="449"/>
      <c r="K16" s="450"/>
      <c r="L16" s="439"/>
      <c r="M16" s="440"/>
      <c r="N16" s="441"/>
      <c r="O16" s="433" t="s">
        <v>61</v>
      </c>
      <c r="P16" s="434"/>
      <c r="Q16" s="435"/>
      <c r="R16" s="433" t="s">
        <v>729</v>
      </c>
      <c r="S16" s="434"/>
      <c r="T16" s="435"/>
      <c r="U16" s="433" t="s">
        <v>733</v>
      </c>
      <c r="V16" s="434"/>
      <c r="W16" s="435"/>
      <c r="X16" s="454" t="s">
        <v>730</v>
      </c>
      <c r="Y16" s="455"/>
      <c r="Z16" s="456"/>
    </row>
    <row r="17" spans="1:26" ht="32.450000000000003" customHeight="1" x14ac:dyDescent="0.15">
      <c r="A17" s="256">
        <v>1</v>
      </c>
      <c r="B17" s="451" t="s">
        <v>332</v>
      </c>
      <c r="C17" s="452"/>
      <c r="D17" s="452"/>
      <c r="E17" s="453"/>
      <c r="F17" s="451">
        <v>11111111</v>
      </c>
      <c r="G17" s="452"/>
      <c r="H17" s="453"/>
      <c r="I17" s="442">
        <v>3</v>
      </c>
      <c r="J17" s="443"/>
      <c r="K17" s="444"/>
      <c r="L17" s="442" t="s">
        <v>534</v>
      </c>
      <c r="M17" s="443"/>
      <c r="N17" s="444"/>
      <c r="O17" s="124" t="s">
        <v>276</v>
      </c>
      <c r="P17" s="122">
        <v>3</v>
      </c>
      <c r="Q17" s="125" t="s">
        <v>277</v>
      </c>
      <c r="R17" s="124" t="s">
        <v>276</v>
      </c>
      <c r="S17" s="122">
        <v>5</v>
      </c>
      <c r="T17" s="125" t="s">
        <v>277</v>
      </c>
      <c r="U17" s="124" t="s">
        <v>276</v>
      </c>
      <c r="V17" s="122">
        <v>2</v>
      </c>
      <c r="W17" s="125" t="s">
        <v>277</v>
      </c>
      <c r="X17" s="124" t="s">
        <v>537</v>
      </c>
      <c r="Y17" s="122">
        <v>3</v>
      </c>
      <c r="Z17" s="125" t="s">
        <v>277</v>
      </c>
    </row>
    <row r="18" spans="1:26" ht="32.450000000000003" customHeight="1" x14ac:dyDescent="0.15">
      <c r="A18" s="256">
        <v>2</v>
      </c>
      <c r="B18" s="451" t="s">
        <v>333</v>
      </c>
      <c r="C18" s="452"/>
      <c r="D18" s="452"/>
      <c r="E18" s="453"/>
      <c r="F18" s="451"/>
      <c r="G18" s="452"/>
      <c r="H18" s="453"/>
      <c r="I18" s="442" t="s">
        <v>58</v>
      </c>
      <c r="J18" s="443"/>
      <c r="K18" s="444"/>
      <c r="L18" s="442" t="s">
        <v>535</v>
      </c>
      <c r="M18" s="443"/>
      <c r="N18" s="444"/>
      <c r="O18" s="124" t="s">
        <v>276</v>
      </c>
      <c r="P18" s="122">
        <v>4</v>
      </c>
      <c r="Q18" s="125" t="s">
        <v>277</v>
      </c>
      <c r="R18" s="124" t="s">
        <v>276</v>
      </c>
      <c r="S18" s="122">
        <v>0</v>
      </c>
      <c r="T18" s="125" t="s">
        <v>277</v>
      </c>
      <c r="U18" s="124" t="s">
        <v>276</v>
      </c>
      <c r="V18" s="122">
        <v>1</v>
      </c>
      <c r="W18" s="125" t="s">
        <v>277</v>
      </c>
      <c r="X18" s="124" t="s">
        <v>732</v>
      </c>
      <c r="Y18" s="122">
        <v>0</v>
      </c>
      <c r="Z18" s="125" t="s">
        <v>277</v>
      </c>
    </row>
    <row r="19" spans="1:26" ht="32.450000000000003" customHeight="1" x14ac:dyDescent="0.15">
      <c r="A19" s="256">
        <v>3</v>
      </c>
      <c r="B19" s="451" t="s">
        <v>334</v>
      </c>
      <c r="C19" s="452"/>
      <c r="D19" s="452"/>
      <c r="E19" s="453"/>
      <c r="F19" s="451"/>
      <c r="G19" s="452"/>
      <c r="H19" s="453"/>
      <c r="I19" s="442">
        <v>2</v>
      </c>
      <c r="J19" s="443"/>
      <c r="K19" s="444"/>
      <c r="L19" s="442" t="s">
        <v>536</v>
      </c>
      <c r="M19" s="443"/>
      <c r="N19" s="444"/>
      <c r="O19" s="126" t="s">
        <v>276</v>
      </c>
      <c r="P19" s="122">
        <v>2</v>
      </c>
      <c r="Q19" s="125" t="s">
        <v>277</v>
      </c>
      <c r="R19" s="126" t="s">
        <v>276</v>
      </c>
      <c r="S19" s="123">
        <v>10</v>
      </c>
      <c r="T19" s="127" t="s">
        <v>277</v>
      </c>
      <c r="U19" s="124" t="s">
        <v>276</v>
      </c>
      <c r="V19" s="122">
        <v>0</v>
      </c>
      <c r="W19" s="125" t="s">
        <v>277</v>
      </c>
      <c r="X19" s="124" t="s">
        <v>541</v>
      </c>
      <c r="Y19" s="122">
        <v>5</v>
      </c>
      <c r="Z19" s="125" t="s">
        <v>277</v>
      </c>
    </row>
    <row r="20" spans="1:26" ht="32.450000000000003" customHeight="1" x14ac:dyDescent="0.15">
      <c r="A20" s="256">
        <v>4</v>
      </c>
      <c r="B20" s="451" t="s">
        <v>274</v>
      </c>
      <c r="C20" s="452"/>
      <c r="D20" s="452"/>
      <c r="E20" s="453"/>
      <c r="F20" s="451"/>
      <c r="G20" s="452"/>
      <c r="H20" s="453"/>
      <c r="I20" s="442">
        <v>3</v>
      </c>
      <c r="J20" s="443"/>
      <c r="K20" s="444"/>
      <c r="L20" s="442" t="s">
        <v>540</v>
      </c>
      <c r="M20" s="443"/>
      <c r="N20" s="444"/>
      <c r="O20" s="124" t="s">
        <v>276</v>
      </c>
      <c r="P20" s="122">
        <v>5</v>
      </c>
      <c r="Q20" s="125" t="s">
        <v>277</v>
      </c>
      <c r="R20" s="124" t="s">
        <v>276</v>
      </c>
      <c r="S20" s="122">
        <v>1</v>
      </c>
      <c r="T20" s="125" t="s">
        <v>277</v>
      </c>
      <c r="U20" s="124" t="s">
        <v>276</v>
      </c>
      <c r="V20" s="122">
        <v>3</v>
      </c>
      <c r="W20" s="125" t="s">
        <v>277</v>
      </c>
      <c r="X20" s="124" t="s">
        <v>541</v>
      </c>
      <c r="Y20" s="122">
        <v>6</v>
      </c>
      <c r="Z20" s="125" t="s">
        <v>277</v>
      </c>
    </row>
    <row r="21" spans="1:26" ht="32.450000000000003" customHeight="1" x14ac:dyDescent="0.15">
      <c r="A21" s="256">
        <v>5</v>
      </c>
      <c r="B21" s="451"/>
      <c r="C21" s="452"/>
      <c r="D21" s="452"/>
      <c r="E21" s="453"/>
      <c r="F21" s="451"/>
      <c r="G21" s="452"/>
      <c r="H21" s="453"/>
      <c r="I21" s="442"/>
      <c r="J21" s="443"/>
      <c r="K21" s="444"/>
      <c r="L21" s="253"/>
      <c r="M21" s="259"/>
      <c r="N21" s="254"/>
      <c r="O21" s="128" t="s">
        <v>276</v>
      </c>
      <c r="P21" s="130"/>
      <c r="Q21" s="129" t="s">
        <v>277</v>
      </c>
      <c r="R21" s="128" t="s">
        <v>276</v>
      </c>
      <c r="S21" s="130"/>
      <c r="T21" s="129" t="s">
        <v>277</v>
      </c>
      <c r="U21" s="124" t="s">
        <v>276</v>
      </c>
      <c r="V21" s="122"/>
      <c r="W21" s="125" t="s">
        <v>277</v>
      </c>
      <c r="X21" s="124" t="s">
        <v>541</v>
      </c>
      <c r="Y21" s="122"/>
      <c r="Z21" s="125" t="s">
        <v>277</v>
      </c>
    </row>
    <row r="22" spans="1:26" ht="32.450000000000003" customHeight="1" x14ac:dyDescent="0.15">
      <c r="A22" s="256">
        <v>6</v>
      </c>
      <c r="B22" s="451"/>
      <c r="C22" s="452"/>
      <c r="D22" s="452"/>
      <c r="E22" s="453"/>
      <c r="F22" s="451"/>
      <c r="G22" s="452"/>
      <c r="H22" s="453"/>
      <c r="I22" s="442"/>
      <c r="J22" s="443"/>
      <c r="K22" s="444"/>
      <c r="L22" s="253"/>
      <c r="M22" s="259"/>
      <c r="N22" s="254"/>
      <c r="O22" s="124" t="s">
        <v>276</v>
      </c>
      <c r="P22" s="122"/>
      <c r="Q22" s="125" t="s">
        <v>277</v>
      </c>
      <c r="R22" s="124" t="s">
        <v>276</v>
      </c>
      <c r="S22" s="122"/>
      <c r="T22" s="125" t="s">
        <v>277</v>
      </c>
      <c r="U22" s="124" t="s">
        <v>276</v>
      </c>
      <c r="V22" s="122"/>
      <c r="W22" s="125" t="s">
        <v>277</v>
      </c>
      <c r="X22" s="124" t="s">
        <v>541</v>
      </c>
      <c r="Y22" s="122"/>
      <c r="Z22" s="125" t="s">
        <v>277</v>
      </c>
    </row>
    <row r="23" spans="1:26" ht="32.450000000000003" customHeight="1" x14ac:dyDescent="0.15">
      <c r="A23" s="256">
        <v>7</v>
      </c>
      <c r="B23" s="451"/>
      <c r="C23" s="452"/>
      <c r="D23" s="452"/>
      <c r="E23" s="453"/>
      <c r="F23" s="451"/>
      <c r="G23" s="452"/>
      <c r="H23" s="453"/>
      <c r="I23" s="442"/>
      <c r="J23" s="443"/>
      <c r="K23" s="444"/>
      <c r="L23" s="253"/>
      <c r="M23" s="259"/>
      <c r="N23" s="254"/>
      <c r="O23" s="124" t="s">
        <v>276</v>
      </c>
      <c r="P23" s="122"/>
      <c r="Q23" s="125" t="s">
        <v>277</v>
      </c>
      <c r="R23" s="124" t="s">
        <v>276</v>
      </c>
      <c r="S23" s="122"/>
      <c r="T23" s="125" t="s">
        <v>277</v>
      </c>
      <c r="U23" s="124" t="s">
        <v>276</v>
      </c>
      <c r="V23" s="122"/>
      <c r="W23" s="125" t="s">
        <v>277</v>
      </c>
      <c r="X23" s="124" t="s">
        <v>541</v>
      </c>
      <c r="Y23" s="122"/>
      <c r="Z23" s="125" t="s">
        <v>277</v>
      </c>
    </row>
    <row r="24" spans="1:26" ht="32.450000000000003" customHeight="1" x14ac:dyDescent="0.15">
      <c r="A24" s="256">
        <v>8</v>
      </c>
      <c r="B24" s="451"/>
      <c r="C24" s="452"/>
      <c r="D24" s="452"/>
      <c r="E24" s="453"/>
      <c r="F24" s="451"/>
      <c r="G24" s="452"/>
      <c r="H24" s="453"/>
      <c r="I24" s="442"/>
      <c r="J24" s="443"/>
      <c r="K24" s="444"/>
      <c r="L24" s="253"/>
      <c r="M24" s="259"/>
      <c r="N24" s="254"/>
      <c r="O24" s="124" t="s">
        <v>276</v>
      </c>
      <c r="P24" s="122"/>
      <c r="Q24" s="125" t="s">
        <v>277</v>
      </c>
      <c r="R24" s="124" t="s">
        <v>276</v>
      </c>
      <c r="S24" s="122"/>
      <c r="T24" s="125" t="s">
        <v>277</v>
      </c>
      <c r="U24" s="124" t="s">
        <v>276</v>
      </c>
      <c r="V24" s="122"/>
      <c r="W24" s="125" t="s">
        <v>277</v>
      </c>
      <c r="X24" s="124" t="s">
        <v>541</v>
      </c>
      <c r="Y24" s="122"/>
      <c r="Z24" s="125" t="s">
        <v>277</v>
      </c>
    </row>
    <row r="25" spans="1:26" ht="32.450000000000003" customHeight="1" x14ac:dyDescent="0.15">
      <c r="A25" s="256">
        <v>9</v>
      </c>
      <c r="B25" s="451"/>
      <c r="C25" s="452"/>
      <c r="D25" s="452"/>
      <c r="E25" s="453"/>
      <c r="F25" s="451"/>
      <c r="G25" s="452"/>
      <c r="H25" s="453"/>
      <c r="I25" s="442"/>
      <c r="J25" s="443"/>
      <c r="K25" s="444"/>
      <c r="L25" s="253"/>
      <c r="M25" s="259"/>
      <c r="N25" s="254"/>
      <c r="O25" s="124" t="s">
        <v>276</v>
      </c>
      <c r="P25" s="122"/>
      <c r="Q25" s="125" t="s">
        <v>277</v>
      </c>
      <c r="R25" s="124" t="s">
        <v>276</v>
      </c>
      <c r="S25" s="122"/>
      <c r="T25" s="125" t="s">
        <v>277</v>
      </c>
      <c r="U25" s="124" t="s">
        <v>276</v>
      </c>
      <c r="V25" s="122"/>
      <c r="W25" s="125" t="s">
        <v>277</v>
      </c>
      <c r="X25" s="124" t="s">
        <v>541</v>
      </c>
      <c r="Y25" s="122"/>
      <c r="Z25" s="125" t="s">
        <v>277</v>
      </c>
    </row>
    <row r="26" spans="1:26" ht="32.450000000000003" customHeight="1" x14ac:dyDescent="0.15">
      <c r="A26" s="256">
        <v>10</v>
      </c>
      <c r="B26" s="451"/>
      <c r="C26" s="452"/>
      <c r="D26" s="452"/>
      <c r="E26" s="453"/>
      <c r="F26" s="451"/>
      <c r="G26" s="452"/>
      <c r="H26" s="453"/>
      <c r="I26" s="442"/>
      <c r="J26" s="443"/>
      <c r="K26" s="444"/>
      <c r="L26" s="253"/>
      <c r="M26" s="259"/>
      <c r="N26" s="254"/>
      <c r="O26" s="124" t="s">
        <v>276</v>
      </c>
      <c r="P26" s="122"/>
      <c r="Q26" s="125" t="s">
        <v>277</v>
      </c>
      <c r="R26" s="124" t="s">
        <v>276</v>
      </c>
      <c r="S26" s="122"/>
      <c r="T26" s="125" t="s">
        <v>277</v>
      </c>
      <c r="U26" s="124" t="s">
        <v>276</v>
      </c>
      <c r="V26" s="122"/>
      <c r="W26" s="125" t="s">
        <v>277</v>
      </c>
      <c r="X26" s="124" t="s">
        <v>541</v>
      </c>
      <c r="Y26" s="122"/>
      <c r="Z26" s="125" t="s">
        <v>277</v>
      </c>
    </row>
    <row r="27" spans="1:26" ht="32.450000000000003" customHeight="1" x14ac:dyDescent="0.15">
      <c r="A27" s="256">
        <v>11</v>
      </c>
      <c r="B27" s="451"/>
      <c r="C27" s="452"/>
      <c r="D27" s="452"/>
      <c r="E27" s="453"/>
      <c r="F27" s="451"/>
      <c r="G27" s="452"/>
      <c r="H27" s="453"/>
      <c r="I27" s="442"/>
      <c r="J27" s="443"/>
      <c r="K27" s="444"/>
      <c r="L27" s="253"/>
      <c r="M27" s="259"/>
      <c r="N27" s="254"/>
      <c r="O27" s="124" t="s">
        <v>276</v>
      </c>
      <c r="P27" s="122"/>
      <c r="Q27" s="125" t="s">
        <v>277</v>
      </c>
      <c r="R27" s="124" t="s">
        <v>276</v>
      </c>
      <c r="S27" s="122"/>
      <c r="T27" s="125" t="s">
        <v>277</v>
      </c>
      <c r="U27" s="124" t="s">
        <v>276</v>
      </c>
      <c r="V27" s="122"/>
      <c r="W27" s="125" t="s">
        <v>277</v>
      </c>
      <c r="X27" s="124" t="s">
        <v>541</v>
      </c>
      <c r="Y27" s="122"/>
      <c r="Z27" s="125" t="s">
        <v>277</v>
      </c>
    </row>
    <row r="28" spans="1:26" ht="32.25" customHeight="1" x14ac:dyDescent="0.15">
      <c r="A28" s="256">
        <v>12</v>
      </c>
      <c r="B28" s="451"/>
      <c r="C28" s="452"/>
      <c r="D28" s="452"/>
      <c r="E28" s="453"/>
      <c r="F28" s="451"/>
      <c r="G28" s="452"/>
      <c r="H28" s="453"/>
      <c r="I28" s="442"/>
      <c r="J28" s="443"/>
      <c r="K28" s="444"/>
      <c r="L28" s="253"/>
      <c r="M28" s="259"/>
      <c r="N28" s="254"/>
      <c r="O28" s="124" t="s">
        <v>276</v>
      </c>
      <c r="P28" s="122"/>
      <c r="Q28" s="125" t="s">
        <v>277</v>
      </c>
      <c r="R28" s="124" t="s">
        <v>276</v>
      </c>
      <c r="S28" s="122"/>
      <c r="T28" s="125" t="s">
        <v>277</v>
      </c>
      <c r="U28" s="124" t="s">
        <v>276</v>
      </c>
      <c r="V28" s="122"/>
      <c r="W28" s="125" t="s">
        <v>277</v>
      </c>
      <c r="X28" s="124" t="s">
        <v>541</v>
      </c>
      <c r="Y28" s="122"/>
      <c r="Z28" s="125" t="s">
        <v>277</v>
      </c>
    </row>
    <row r="29" spans="1:26" ht="32.25" customHeight="1" x14ac:dyDescent="0.15">
      <c r="A29" s="256">
        <v>13</v>
      </c>
      <c r="B29" s="451"/>
      <c r="C29" s="452"/>
      <c r="D29" s="452"/>
      <c r="E29" s="453"/>
      <c r="F29" s="451"/>
      <c r="G29" s="452"/>
      <c r="H29" s="453"/>
      <c r="I29" s="442"/>
      <c r="J29" s="443"/>
      <c r="K29" s="444"/>
      <c r="L29" s="253"/>
      <c r="M29" s="259"/>
      <c r="N29" s="254"/>
      <c r="O29" s="124" t="s">
        <v>276</v>
      </c>
      <c r="P29" s="122"/>
      <c r="Q29" s="125" t="s">
        <v>277</v>
      </c>
      <c r="R29" s="124" t="s">
        <v>276</v>
      </c>
      <c r="S29" s="122"/>
      <c r="T29" s="125" t="s">
        <v>277</v>
      </c>
      <c r="U29" s="124" t="s">
        <v>276</v>
      </c>
      <c r="V29" s="122"/>
      <c r="W29" s="125" t="s">
        <v>277</v>
      </c>
      <c r="X29" s="124" t="s">
        <v>541</v>
      </c>
      <c r="Y29" s="122"/>
      <c r="Z29" s="125" t="s">
        <v>277</v>
      </c>
    </row>
    <row r="30" spans="1:26" ht="32.25" customHeight="1" x14ac:dyDescent="0.15">
      <c r="A30" s="256">
        <v>14</v>
      </c>
      <c r="B30" s="451"/>
      <c r="C30" s="452"/>
      <c r="D30" s="452"/>
      <c r="E30" s="453"/>
      <c r="F30" s="451"/>
      <c r="G30" s="452"/>
      <c r="H30" s="453"/>
      <c r="I30" s="442"/>
      <c r="J30" s="443"/>
      <c r="K30" s="444"/>
      <c r="L30" s="253"/>
      <c r="M30" s="259"/>
      <c r="N30" s="254"/>
      <c r="O30" s="124" t="s">
        <v>276</v>
      </c>
      <c r="P30" s="122"/>
      <c r="Q30" s="125" t="s">
        <v>277</v>
      </c>
      <c r="R30" s="124" t="s">
        <v>276</v>
      </c>
      <c r="S30" s="122"/>
      <c r="T30" s="125" t="s">
        <v>277</v>
      </c>
      <c r="U30" s="124" t="s">
        <v>276</v>
      </c>
      <c r="V30" s="122"/>
      <c r="W30" s="125" t="s">
        <v>277</v>
      </c>
      <c r="X30" s="124" t="s">
        <v>541</v>
      </c>
      <c r="Y30" s="122"/>
      <c r="Z30" s="125" t="s">
        <v>277</v>
      </c>
    </row>
    <row r="31" spans="1:26" ht="32.25" customHeight="1" x14ac:dyDescent="0.15">
      <c r="A31" s="256">
        <v>15</v>
      </c>
      <c r="B31" s="451"/>
      <c r="C31" s="452"/>
      <c r="D31" s="452"/>
      <c r="E31" s="453"/>
      <c r="F31" s="451"/>
      <c r="G31" s="452"/>
      <c r="H31" s="453"/>
      <c r="I31" s="442"/>
      <c r="J31" s="443"/>
      <c r="K31" s="444"/>
      <c r="L31" s="253"/>
      <c r="M31" s="259"/>
      <c r="N31" s="254"/>
      <c r="O31" s="124" t="s">
        <v>276</v>
      </c>
      <c r="P31" s="122"/>
      <c r="Q31" s="125" t="s">
        <v>277</v>
      </c>
      <c r="R31" s="124" t="s">
        <v>276</v>
      </c>
      <c r="S31" s="122"/>
      <c r="T31" s="125" t="s">
        <v>277</v>
      </c>
      <c r="U31" s="124" t="s">
        <v>276</v>
      </c>
      <c r="V31" s="122"/>
      <c r="W31" s="125" t="s">
        <v>277</v>
      </c>
      <c r="X31" s="124" t="s">
        <v>541</v>
      </c>
      <c r="Y31" s="122"/>
      <c r="Z31" s="125" t="s">
        <v>277</v>
      </c>
    </row>
    <row r="32" spans="1:26" ht="32.25" customHeight="1" x14ac:dyDescent="0.15">
      <c r="A32" s="256">
        <v>16</v>
      </c>
      <c r="B32" s="451"/>
      <c r="C32" s="452"/>
      <c r="D32" s="452"/>
      <c r="E32" s="453"/>
      <c r="F32" s="451"/>
      <c r="G32" s="452"/>
      <c r="H32" s="453"/>
      <c r="I32" s="442"/>
      <c r="J32" s="443"/>
      <c r="K32" s="444"/>
      <c r="L32" s="253"/>
      <c r="M32" s="259"/>
      <c r="N32" s="254"/>
      <c r="O32" s="124" t="s">
        <v>276</v>
      </c>
      <c r="P32" s="122"/>
      <c r="Q32" s="125" t="s">
        <v>277</v>
      </c>
      <c r="R32" s="124" t="s">
        <v>276</v>
      </c>
      <c r="S32" s="122"/>
      <c r="T32" s="125" t="s">
        <v>277</v>
      </c>
      <c r="U32" s="124" t="s">
        <v>276</v>
      </c>
      <c r="V32" s="122"/>
      <c r="W32" s="125" t="s">
        <v>277</v>
      </c>
      <c r="X32" s="124" t="s">
        <v>541</v>
      </c>
      <c r="Y32" s="122"/>
      <c r="Z32" s="125" t="s">
        <v>277</v>
      </c>
    </row>
    <row r="33" spans="1:26" ht="32.25" customHeight="1" x14ac:dyDescent="0.15">
      <c r="A33" s="256">
        <v>17</v>
      </c>
      <c r="B33" s="451"/>
      <c r="C33" s="452"/>
      <c r="D33" s="452"/>
      <c r="E33" s="453"/>
      <c r="F33" s="451"/>
      <c r="G33" s="452"/>
      <c r="H33" s="453"/>
      <c r="I33" s="442"/>
      <c r="J33" s="443"/>
      <c r="K33" s="444"/>
      <c r="L33" s="253"/>
      <c r="M33" s="259"/>
      <c r="N33" s="254"/>
      <c r="O33" s="124" t="s">
        <v>276</v>
      </c>
      <c r="P33" s="122"/>
      <c r="Q33" s="125" t="s">
        <v>277</v>
      </c>
      <c r="R33" s="124" t="s">
        <v>276</v>
      </c>
      <c r="S33" s="122"/>
      <c r="T33" s="125" t="s">
        <v>277</v>
      </c>
      <c r="U33" s="124" t="s">
        <v>276</v>
      </c>
      <c r="V33" s="122"/>
      <c r="W33" s="125" t="s">
        <v>277</v>
      </c>
      <c r="X33" s="124" t="s">
        <v>541</v>
      </c>
      <c r="Y33" s="122"/>
      <c r="Z33" s="125" t="s">
        <v>277</v>
      </c>
    </row>
    <row r="34" spans="1:26" ht="32.25" customHeight="1" x14ac:dyDescent="0.15">
      <c r="A34" s="256">
        <v>18</v>
      </c>
      <c r="B34" s="451"/>
      <c r="C34" s="452"/>
      <c r="D34" s="452"/>
      <c r="E34" s="453"/>
      <c r="F34" s="451"/>
      <c r="G34" s="452"/>
      <c r="H34" s="453"/>
      <c r="I34" s="442"/>
      <c r="J34" s="443"/>
      <c r="K34" s="444"/>
      <c r="L34" s="253"/>
      <c r="M34" s="259"/>
      <c r="N34" s="254"/>
      <c r="O34" s="124" t="s">
        <v>276</v>
      </c>
      <c r="P34" s="122"/>
      <c r="Q34" s="125" t="s">
        <v>277</v>
      </c>
      <c r="R34" s="124" t="s">
        <v>276</v>
      </c>
      <c r="S34" s="122"/>
      <c r="T34" s="125" t="s">
        <v>277</v>
      </c>
      <c r="U34" s="124" t="s">
        <v>276</v>
      </c>
      <c r="V34" s="122"/>
      <c r="W34" s="125" t="s">
        <v>277</v>
      </c>
      <c r="X34" s="124" t="s">
        <v>541</v>
      </c>
      <c r="Y34" s="122"/>
      <c r="Z34" s="125" t="s">
        <v>277</v>
      </c>
    </row>
    <row r="35" spans="1:26" ht="32.450000000000003" customHeight="1" x14ac:dyDescent="0.15">
      <c r="A35" s="256">
        <v>19</v>
      </c>
      <c r="B35" s="451"/>
      <c r="C35" s="452"/>
      <c r="D35" s="452"/>
      <c r="E35" s="453"/>
      <c r="F35" s="451"/>
      <c r="G35" s="452"/>
      <c r="H35" s="453"/>
      <c r="I35" s="442"/>
      <c r="J35" s="443"/>
      <c r="K35" s="444"/>
      <c r="L35" s="253"/>
      <c r="M35" s="259"/>
      <c r="N35" s="254"/>
      <c r="O35" s="124" t="s">
        <v>276</v>
      </c>
      <c r="P35" s="122"/>
      <c r="Q35" s="125" t="s">
        <v>277</v>
      </c>
      <c r="R35" s="124" t="s">
        <v>276</v>
      </c>
      <c r="S35" s="122"/>
      <c r="T35" s="125" t="s">
        <v>277</v>
      </c>
      <c r="U35" s="124" t="s">
        <v>276</v>
      </c>
      <c r="V35" s="122"/>
      <c r="W35" s="125" t="s">
        <v>277</v>
      </c>
      <c r="X35" s="124" t="s">
        <v>541</v>
      </c>
      <c r="Y35" s="122"/>
      <c r="Z35" s="125" t="s">
        <v>277</v>
      </c>
    </row>
    <row r="36" spans="1:26" ht="32.450000000000003" customHeight="1" x14ac:dyDescent="0.15">
      <c r="A36" s="256">
        <v>20</v>
      </c>
      <c r="B36" s="451"/>
      <c r="C36" s="452"/>
      <c r="D36" s="452"/>
      <c r="E36" s="453"/>
      <c r="F36" s="451"/>
      <c r="G36" s="452"/>
      <c r="H36" s="453"/>
      <c r="I36" s="442"/>
      <c r="J36" s="443"/>
      <c r="K36" s="444"/>
      <c r="L36" s="253"/>
      <c r="M36" s="259"/>
      <c r="N36" s="254"/>
      <c r="O36" s="124" t="s">
        <v>276</v>
      </c>
      <c r="P36" s="122"/>
      <c r="Q36" s="125" t="s">
        <v>277</v>
      </c>
      <c r="R36" s="124" t="s">
        <v>276</v>
      </c>
      <c r="S36" s="122"/>
      <c r="T36" s="125" t="s">
        <v>277</v>
      </c>
      <c r="U36" s="124" t="s">
        <v>276</v>
      </c>
      <c r="V36" s="122"/>
      <c r="W36" s="125" t="s">
        <v>277</v>
      </c>
      <c r="X36" s="124" t="s">
        <v>541</v>
      </c>
      <c r="Y36" s="122"/>
      <c r="Z36" s="125" t="s">
        <v>277</v>
      </c>
    </row>
    <row r="37" spans="1:26" ht="32.450000000000003" customHeight="1" x14ac:dyDescent="0.15">
      <c r="A37" s="256">
        <v>21</v>
      </c>
      <c r="B37" s="451"/>
      <c r="C37" s="452"/>
      <c r="D37" s="452"/>
      <c r="E37" s="453"/>
      <c r="F37" s="451"/>
      <c r="G37" s="452"/>
      <c r="H37" s="453"/>
      <c r="I37" s="442"/>
      <c r="J37" s="443"/>
      <c r="K37" s="444"/>
      <c r="L37" s="253"/>
      <c r="M37" s="259"/>
      <c r="N37" s="254"/>
      <c r="O37" s="124" t="s">
        <v>276</v>
      </c>
      <c r="P37" s="122"/>
      <c r="Q37" s="125" t="s">
        <v>277</v>
      </c>
      <c r="R37" s="124" t="s">
        <v>276</v>
      </c>
      <c r="S37" s="122"/>
      <c r="T37" s="125" t="s">
        <v>277</v>
      </c>
      <c r="U37" s="124" t="s">
        <v>276</v>
      </c>
      <c r="V37" s="122"/>
      <c r="W37" s="125" t="s">
        <v>277</v>
      </c>
      <c r="X37" s="124" t="s">
        <v>541</v>
      </c>
      <c r="Y37" s="122"/>
      <c r="Z37" s="125" t="s">
        <v>277</v>
      </c>
    </row>
    <row r="38" spans="1:26" ht="32.450000000000003" customHeight="1" x14ac:dyDescent="0.15">
      <c r="A38" s="256">
        <v>22</v>
      </c>
      <c r="B38" s="451"/>
      <c r="C38" s="452"/>
      <c r="D38" s="452"/>
      <c r="E38" s="453"/>
      <c r="F38" s="451"/>
      <c r="G38" s="452"/>
      <c r="H38" s="453"/>
      <c r="I38" s="442"/>
      <c r="J38" s="443"/>
      <c r="K38" s="444"/>
      <c r="L38" s="253"/>
      <c r="M38" s="259"/>
      <c r="N38" s="254"/>
      <c r="O38" s="124" t="s">
        <v>276</v>
      </c>
      <c r="P38" s="122"/>
      <c r="Q38" s="125" t="s">
        <v>277</v>
      </c>
      <c r="R38" s="124" t="s">
        <v>276</v>
      </c>
      <c r="S38" s="122"/>
      <c r="T38" s="125" t="s">
        <v>277</v>
      </c>
      <c r="U38" s="124" t="s">
        <v>276</v>
      </c>
      <c r="V38" s="122"/>
      <c r="W38" s="125" t="s">
        <v>277</v>
      </c>
      <c r="X38" s="124" t="s">
        <v>541</v>
      </c>
      <c r="Y38" s="122"/>
      <c r="Z38" s="125" t="s">
        <v>277</v>
      </c>
    </row>
    <row r="39" spans="1:26" ht="32.450000000000003" customHeight="1" x14ac:dyDescent="0.15">
      <c r="A39" s="256">
        <v>23</v>
      </c>
      <c r="B39" s="451"/>
      <c r="C39" s="452"/>
      <c r="D39" s="452"/>
      <c r="E39" s="453"/>
      <c r="F39" s="451"/>
      <c r="G39" s="452"/>
      <c r="H39" s="453"/>
      <c r="I39" s="442"/>
      <c r="J39" s="443"/>
      <c r="K39" s="444"/>
      <c r="L39" s="253"/>
      <c r="M39" s="259"/>
      <c r="N39" s="254"/>
      <c r="O39" s="124" t="s">
        <v>276</v>
      </c>
      <c r="P39" s="122"/>
      <c r="Q39" s="125" t="s">
        <v>277</v>
      </c>
      <c r="R39" s="124" t="s">
        <v>276</v>
      </c>
      <c r="S39" s="122"/>
      <c r="T39" s="125" t="s">
        <v>277</v>
      </c>
      <c r="U39" s="124" t="s">
        <v>276</v>
      </c>
      <c r="V39" s="122"/>
      <c r="W39" s="125" t="s">
        <v>277</v>
      </c>
      <c r="X39" s="124" t="s">
        <v>541</v>
      </c>
      <c r="Y39" s="122"/>
      <c r="Z39" s="125" t="s">
        <v>277</v>
      </c>
    </row>
    <row r="40" spans="1:26" ht="32.450000000000003" customHeight="1" x14ac:dyDescent="0.15">
      <c r="A40" s="256">
        <v>24</v>
      </c>
      <c r="B40" s="451"/>
      <c r="C40" s="452"/>
      <c r="D40" s="452"/>
      <c r="E40" s="453"/>
      <c r="F40" s="451"/>
      <c r="G40" s="452"/>
      <c r="H40" s="453"/>
      <c r="I40" s="442"/>
      <c r="J40" s="443"/>
      <c r="K40" s="444"/>
      <c r="L40" s="253"/>
      <c r="M40" s="259"/>
      <c r="N40" s="254"/>
      <c r="O40" s="124" t="s">
        <v>276</v>
      </c>
      <c r="P40" s="122"/>
      <c r="Q40" s="125" t="s">
        <v>277</v>
      </c>
      <c r="R40" s="124" t="s">
        <v>276</v>
      </c>
      <c r="S40" s="122"/>
      <c r="T40" s="125" t="s">
        <v>277</v>
      </c>
      <c r="U40" s="124" t="s">
        <v>276</v>
      </c>
      <c r="V40" s="122"/>
      <c r="W40" s="125" t="s">
        <v>277</v>
      </c>
      <c r="X40" s="124" t="s">
        <v>541</v>
      </c>
      <c r="Y40" s="122"/>
      <c r="Z40" s="125" t="s">
        <v>277</v>
      </c>
    </row>
    <row r="41" spans="1:26" ht="32.450000000000003" customHeight="1" x14ac:dyDescent="0.15">
      <c r="A41" s="256">
        <v>25</v>
      </c>
      <c r="B41" s="451"/>
      <c r="C41" s="452"/>
      <c r="D41" s="452"/>
      <c r="E41" s="453"/>
      <c r="F41" s="451"/>
      <c r="G41" s="452"/>
      <c r="H41" s="453"/>
      <c r="I41" s="442"/>
      <c r="J41" s="443"/>
      <c r="K41" s="444"/>
      <c r="L41" s="253"/>
      <c r="M41" s="259"/>
      <c r="N41" s="254"/>
      <c r="O41" s="124" t="s">
        <v>276</v>
      </c>
      <c r="P41" s="122"/>
      <c r="Q41" s="125" t="s">
        <v>277</v>
      </c>
      <c r="R41" s="124" t="s">
        <v>276</v>
      </c>
      <c r="S41" s="122"/>
      <c r="T41" s="125" t="s">
        <v>277</v>
      </c>
      <c r="U41" s="124" t="s">
        <v>276</v>
      </c>
      <c r="V41" s="122"/>
      <c r="W41" s="125" t="s">
        <v>277</v>
      </c>
      <c r="X41" s="124" t="s">
        <v>541</v>
      </c>
      <c r="Y41" s="122"/>
      <c r="Z41" s="125" t="s">
        <v>277</v>
      </c>
    </row>
    <row r="42" spans="1:26" ht="32.450000000000003" customHeight="1" x14ac:dyDescent="0.15">
      <c r="A42" s="256">
        <v>26</v>
      </c>
      <c r="B42" s="451"/>
      <c r="C42" s="452"/>
      <c r="D42" s="452"/>
      <c r="E42" s="453"/>
      <c r="F42" s="451"/>
      <c r="G42" s="452"/>
      <c r="H42" s="453"/>
      <c r="I42" s="442"/>
      <c r="J42" s="443"/>
      <c r="K42" s="444"/>
      <c r="L42" s="253"/>
      <c r="M42" s="259"/>
      <c r="N42" s="254"/>
      <c r="O42" s="124" t="s">
        <v>276</v>
      </c>
      <c r="P42" s="122"/>
      <c r="Q42" s="125" t="s">
        <v>277</v>
      </c>
      <c r="R42" s="124" t="s">
        <v>276</v>
      </c>
      <c r="S42" s="122"/>
      <c r="T42" s="125" t="s">
        <v>277</v>
      </c>
      <c r="U42" s="124" t="s">
        <v>276</v>
      </c>
      <c r="V42" s="122"/>
      <c r="W42" s="125" t="s">
        <v>277</v>
      </c>
      <c r="X42" s="124" t="s">
        <v>541</v>
      </c>
      <c r="Y42" s="122"/>
      <c r="Z42" s="125" t="s">
        <v>277</v>
      </c>
    </row>
    <row r="43" spans="1:26" ht="32.450000000000003" customHeight="1" x14ac:dyDescent="0.15">
      <c r="A43" s="256">
        <v>27</v>
      </c>
      <c r="B43" s="451"/>
      <c r="C43" s="452"/>
      <c r="D43" s="452"/>
      <c r="E43" s="453"/>
      <c r="F43" s="451"/>
      <c r="G43" s="452"/>
      <c r="H43" s="453"/>
      <c r="I43" s="442"/>
      <c r="J43" s="443"/>
      <c r="K43" s="444"/>
      <c r="L43" s="253"/>
      <c r="M43" s="259"/>
      <c r="N43" s="254"/>
      <c r="O43" s="124" t="s">
        <v>276</v>
      </c>
      <c r="P43" s="122"/>
      <c r="Q43" s="125" t="s">
        <v>277</v>
      </c>
      <c r="R43" s="124" t="s">
        <v>276</v>
      </c>
      <c r="S43" s="122"/>
      <c r="T43" s="125" t="s">
        <v>277</v>
      </c>
      <c r="U43" s="124" t="s">
        <v>276</v>
      </c>
      <c r="V43" s="122"/>
      <c r="W43" s="125" t="s">
        <v>277</v>
      </c>
      <c r="X43" s="124" t="s">
        <v>541</v>
      </c>
      <c r="Y43" s="122"/>
      <c r="Z43" s="125" t="s">
        <v>277</v>
      </c>
    </row>
    <row r="44" spans="1:26" ht="32.450000000000003" customHeight="1" x14ac:dyDescent="0.15">
      <c r="A44" s="256">
        <v>28</v>
      </c>
      <c r="B44" s="451"/>
      <c r="C44" s="452"/>
      <c r="D44" s="452"/>
      <c r="E44" s="453"/>
      <c r="F44" s="451"/>
      <c r="G44" s="452"/>
      <c r="H44" s="453"/>
      <c r="I44" s="442"/>
      <c r="J44" s="443"/>
      <c r="K44" s="444"/>
      <c r="L44" s="253"/>
      <c r="M44" s="259"/>
      <c r="N44" s="254"/>
      <c r="O44" s="124" t="s">
        <v>276</v>
      </c>
      <c r="P44" s="122"/>
      <c r="Q44" s="125" t="s">
        <v>277</v>
      </c>
      <c r="R44" s="124" t="s">
        <v>276</v>
      </c>
      <c r="S44" s="122"/>
      <c r="T44" s="125" t="s">
        <v>277</v>
      </c>
      <c r="U44" s="124" t="s">
        <v>276</v>
      </c>
      <c r="V44" s="122"/>
      <c r="W44" s="125" t="s">
        <v>277</v>
      </c>
      <c r="X44" s="124" t="s">
        <v>541</v>
      </c>
      <c r="Y44" s="122"/>
      <c r="Z44" s="125" t="s">
        <v>277</v>
      </c>
    </row>
    <row r="45" spans="1:26" ht="32.450000000000003" customHeight="1" x14ac:dyDescent="0.15">
      <c r="A45" s="256">
        <v>29</v>
      </c>
      <c r="B45" s="451"/>
      <c r="C45" s="452"/>
      <c r="D45" s="452"/>
      <c r="E45" s="453"/>
      <c r="F45" s="451"/>
      <c r="G45" s="452"/>
      <c r="H45" s="453"/>
      <c r="I45" s="442"/>
      <c r="J45" s="443"/>
      <c r="K45" s="444"/>
      <c r="L45" s="253"/>
      <c r="M45" s="259"/>
      <c r="N45" s="254"/>
      <c r="O45" s="124" t="s">
        <v>276</v>
      </c>
      <c r="P45" s="122"/>
      <c r="Q45" s="125" t="s">
        <v>277</v>
      </c>
      <c r="R45" s="124" t="s">
        <v>276</v>
      </c>
      <c r="S45" s="122"/>
      <c r="T45" s="125" t="s">
        <v>277</v>
      </c>
      <c r="U45" s="124" t="s">
        <v>276</v>
      </c>
      <c r="V45" s="122"/>
      <c r="W45" s="125" t="s">
        <v>277</v>
      </c>
      <c r="X45" s="124" t="s">
        <v>541</v>
      </c>
      <c r="Y45" s="122"/>
      <c r="Z45" s="125" t="s">
        <v>277</v>
      </c>
    </row>
  </sheetData>
  <protectedRanges>
    <protectedRange sqref="V3 O3" name="範囲1"/>
  </protectedRanges>
  <mergeCells count="108">
    <mergeCell ref="I45:K45"/>
    <mergeCell ref="B43:E43"/>
    <mergeCell ref="F43:H43"/>
    <mergeCell ref="I43:K43"/>
    <mergeCell ref="B44:E44"/>
    <mergeCell ref="F44:H44"/>
    <mergeCell ref="I44:K44"/>
    <mergeCell ref="B38:E38"/>
    <mergeCell ref="B31:E31"/>
    <mergeCell ref="B32:E32"/>
    <mergeCell ref="B35:E35"/>
    <mergeCell ref="B33:E33"/>
    <mergeCell ref="B34:E34"/>
    <mergeCell ref="F34:H34"/>
    <mergeCell ref="B45:E45"/>
    <mergeCell ref="F45:H45"/>
    <mergeCell ref="I38:K38"/>
    <mergeCell ref="I31:K31"/>
    <mergeCell ref="I32:K32"/>
    <mergeCell ref="I33:K33"/>
    <mergeCell ref="I34:K34"/>
    <mergeCell ref="I35:K35"/>
    <mergeCell ref="F35:H35"/>
    <mergeCell ref="F36:H36"/>
    <mergeCell ref="L20:N20"/>
    <mergeCell ref="M3:N3"/>
    <mergeCell ref="B26:E26"/>
    <mergeCell ref="B36:E36"/>
    <mergeCell ref="I36:K36"/>
    <mergeCell ref="B37:E37"/>
    <mergeCell ref="I37:K37"/>
    <mergeCell ref="L17:N17"/>
    <mergeCell ref="L18:N18"/>
    <mergeCell ref="I24:K24"/>
    <mergeCell ref="I25:K25"/>
    <mergeCell ref="I26:K26"/>
    <mergeCell ref="I27:K27"/>
    <mergeCell ref="B28:E28"/>
    <mergeCell ref="F28:H28"/>
    <mergeCell ref="I28:K28"/>
    <mergeCell ref="B17:E17"/>
    <mergeCell ref="B18:E18"/>
    <mergeCell ref="I20:K20"/>
    <mergeCell ref="B23:E23"/>
    <mergeCell ref="I21:K21"/>
    <mergeCell ref="I22:K22"/>
    <mergeCell ref="I23:K23"/>
    <mergeCell ref="B29:E29"/>
    <mergeCell ref="B30:E30"/>
    <mergeCell ref="B24:E24"/>
    <mergeCell ref="B25:E25"/>
    <mergeCell ref="B42:E42"/>
    <mergeCell ref="B40:E40"/>
    <mergeCell ref="B41:E41"/>
    <mergeCell ref="F40:H40"/>
    <mergeCell ref="F41:H41"/>
    <mergeCell ref="I40:K40"/>
    <mergeCell ref="I41:K41"/>
    <mergeCell ref="F42:H42"/>
    <mergeCell ref="I42:K42"/>
    <mergeCell ref="F39:H39"/>
    <mergeCell ref="F29:H29"/>
    <mergeCell ref="F30:H30"/>
    <mergeCell ref="F31:H31"/>
    <mergeCell ref="F32:H32"/>
    <mergeCell ref="F33:H33"/>
    <mergeCell ref="F37:H37"/>
    <mergeCell ref="F38:H38"/>
    <mergeCell ref="I29:K29"/>
    <mergeCell ref="I30:K30"/>
    <mergeCell ref="B20:E20"/>
    <mergeCell ref="X16:Z16"/>
    <mergeCell ref="O15:Z15"/>
    <mergeCell ref="R3:S3"/>
    <mergeCell ref="O3:P3"/>
    <mergeCell ref="V6:W6"/>
    <mergeCell ref="V7:W7"/>
    <mergeCell ref="V8:W8"/>
    <mergeCell ref="B39:E39"/>
    <mergeCell ref="I39:K39"/>
    <mergeCell ref="B13:U13"/>
    <mergeCell ref="F19:H19"/>
    <mergeCell ref="F20:H20"/>
    <mergeCell ref="F21:H21"/>
    <mergeCell ref="F22:H22"/>
    <mergeCell ref="F23:H23"/>
    <mergeCell ref="F24:H24"/>
    <mergeCell ref="F25:H25"/>
    <mergeCell ref="F26:H26"/>
    <mergeCell ref="F27:H27"/>
    <mergeCell ref="U16:W16"/>
    <mergeCell ref="B27:E27"/>
    <mergeCell ref="B21:E21"/>
    <mergeCell ref="B22:E22"/>
    <mergeCell ref="A15:A16"/>
    <mergeCell ref="B15:E16"/>
    <mergeCell ref="O16:Q16"/>
    <mergeCell ref="R16:T16"/>
    <mergeCell ref="L15:N16"/>
    <mergeCell ref="I19:K19"/>
    <mergeCell ref="I18:K18"/>
    <mergeCell ref="I17:K17"/>
    <mergeCell ref="I15:K16"/>
    <mergeCell ref="B19:E19"/>
    <mergeCell ref="F15:H16"/>
    <mergeCell ref="F17:H17"/>
    <mergeCell ref="F18:H18"/>
    <mergeCell ref="L19:N19"/>
  </mergeCells>
  <phoneticPr fontId="1"/>
  <dataValidations count="2">
    <dataValidation type="list" allowBlank="1" showInputMessage="1" showErrorMessage="1" sqref="L17:L20" xr:uid="{7E5FCF29-9A7B-4E32-BD3C-6EA1E009E9F6}">
      <formula1>"無し,Ⅰ,Ⅱa,Ⅱb,Ⅲa,Ⅲb,Ⅳ,M"</formula1>
    </dataValidation>
    <dataValidation type="list" allowBlank="1" showInputMessage="1" showErrorMessage="1" sqref="I17:J45" xr:uid="{00000000-0002-0000-0200-000000000000}">
      <formula1>"１,２,３,４,５,①,②"</formula1>
    </dataValidation>
  </dataValidations>
  <pageMargins left="0.70866141732283472" right="0.70866141732283472" top="0.74803149606299213" bottom="0.74803149606299213" header="0.31496062992125984" footer="0.31496062992125984"/>
  <pageSetup paperSize="9" scale="74"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K45"/>
  <sheetViews>
    <sheetView showGridLines="0" view="pageBreakPreview" zoomScale="80" zoomScaleNormal="80" zoomScaleSheetLayoutView="80" workbookViewId="0">
      <selection activeCell="AC19" sqref="AC19"/>
    </sheetView>
  </sheetViews>
  <sheetFormatPr defaultColWidth="9" defaultRowHeight="13.5" x14ac:dyDescent="0.15"/>
  <cols>
    <col min="1" max="1" width="4.375" style="88" customWidth="1"/>
    <col min="2" max="8" width="5.625" style="88" customWidth="1"/>
    <col min="9" max="14" width="3.625" style="88" customWidth="1"/>
    <col min="15" max="22" width="4.625" style="88" customWidth="1"/>
    <col min="23" max="23" width="4.875" style="88" customWidth="1"/>
    <col min="24" max="32" width="4.375" style="88" customWidth="1"/>
    <col min="33" max="16384" width="9" style="88"/>
  </cols>
  <sheetData>
    <row r="1" spans="1:37" s="82" customFormat="1" ht="21" customHeight="1" x14ac:dyDescent="0.15">
      <c r="A1" s="82" t="s">
        <v>582</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row>
    <row r="2" spans="1:37" s="82" customFormat="1" ht="21" customHeight="1" x14ac:dyDescent="0.15">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row>
    <row r="3" spans="1:37" s="86" customFormat="1" ht="21" customHeight="1" x14ac:dyDescent="0.25">
      <c r="A3" s="84" t="s">
        <v>337</v>
      </c>
      <c r="B3" s="85"/>
      <c r="C3" s="85"/>
      <c r="D3" s="85"/>
      <c r="E3" s="85"/>
      <c r="F3" s="85"/>
      <c r="G3" s="85"/>
      <c r="H3" s="85"/>
      <c r="K3" s="96"/>
      <c r="N3" s="274"/>
      <c r="O3" s="389">
        <v>8</v>
      </c>
      <c r="P3" s="389"/>
      <c r="Q3" s="96" t="s">
        <v>280</v>
      </c>
      <c r="R3" s="390">
        <f>IF(O3=0,"",YEAR(DATE(2018+O3,1,1)))</f>
        <v>2026</v>
      </c>
      <c r="S3" s="390"/>
      <c r="T3" s="102" t="s">
        <v>281</v>
      </c>
      <c r="U3" s="102" t="s">
        <v>282</v>
      </c>
      <c r="V3" s="389"/>
      <c r="W3" s="389"/>
      <c r="X3" s="97" t="s">
        <v>283</v>
      </c>
    </row>
    <row r="4" spans="1:37" s="86" customFormat="1" ht="21" customHeight="1" x14ac:dyDescent="0.15">
      <c r="A4" s="119"/>
      <c r="B4" s="119"/>
      <c r="N4" s="252" t="s">
        <v>728</v>
      </c>
      <c r="Q4" s="120"/>
      <c r="R4" s="120"/>
      <c r="S4" s="120"/>
      <c r="T4" s="120"/>
      <c r="U4" s="120"/>
      <c r="V4" s="120"/>
    </row>
    <row r="5" spans="1:37" s="86" customFormat="1" ht="21" customHeight="1" x14ac:dyDescent="0.15">
      <c r="A5" s="119"/>
      <c r="B5" s="119"/>
      <c r="I5" s="120"/>
      <c r="J5" s="120"/>
      <c r="K5" s="120"/>
      <c r="L5" s="120"/>
      <c r="M5" s="120"/>
      <c r="N5" s="120"/>
      <c r="O5" s="120"/>
      <c r="P5" s="120"/>
      <c r="Q5" s="120"/>
      <c r="R5" s="120"/>
      <c r="S5" s="120"/>
      <c r="T5" s="120"/>
    </row>
    <row r="6" spans="1:37" s="86" customFormat="1" ht="21" customHeight="1" thickBot="1" x14ac:dyDescent="0.2">
      <c r="B6" s="121"/>
      <c r="Q6" s="92"/>
      <c r="R6" s="92" t="s">
        <v>271</v>
      </c>
      <c r="V6" s="457"/>
      <c r="W6" s="458"/>
      <c r="X6" s="257" t="s">
        <v>336</v>
      </c>
    </row>
    <row r="7" spans="1:37" s="86" customFormat="1" ht="21" customHeight="1" thickBot="1" x14ac:dyDescent="0.2">
      <c r="B7" s="121"/>
      <c r="Q7" s="92"/>
      <c r="R7" s="92" t="s">
        <v>272</v>
      </c>
      <c r="V7" s="459"/>
      <c r="W7" s="460"/>
      <c r="X7" s="257" t="s">
        <v>336</v>
      </c>
    </row>
    <row r="8" spans="1:37" s="86" customFormat="1" ht="21" customHeight="1" x14ac:dyDescent="0.15">
      <c r="B8" s="121"/>
      <c r="Q8" s="92"/>
      <c r="R8" s="92" t="s">
        <v>273</v>
      </c>
      <c r="V8" s="461"/>
      <c r="W8" s="462"/>
      <c r="X8" s="257" t="s">
        <v>336</v>
      </c>
      <c r="AB8" s="258"/>
    </row>
    <row r="9" spans="1:37" ht="21" customHeight="1" x14ac:dyDescent="0.15">
      <c r="A9" s="89" t="s">
        <v>57</v>
      </c>
      <c r="B9" s="89"/>
    </row>
    <row r="10" spans="1:37" ht="21" customHeight="1" x14ac:dyDescent="0.15">
      <c r="A10" s="255">
        <v>1</v>
      </c>
      <c r="B10" s="88" t="s">
        <v>335</v>
      </c>
    </row>
    <row r="11" spans="1:37" ht="21" customHeight="1" x14ac:dyDescent="0.15">
      <c r="A11" s="255">
        <v>2</v>
      </c>
      <c r="B11" s="88" t="s">
        <v>269</v>
      </c>
    </row>
    <row r="12" spans="1:37" ht="21" customHeight="1" x14ac:dyDescent="0.15">
      <c r="A12" s="255">
        <v>3</v>
      </c>
      <c r="B12" s="88" t="s">
        <v>539</v>
      </c>
    </row>
    <row r="13" spans="1:37" ht="21" customHeight="1" x14ac:dyDescent="0.15">
      <c r="A13" s="255">
        <v>4</v>
      </c>
      <c r="B13" s="463" t="s">
        <v>538</v>
      </c>
      <c r="C13" s="463"/>
      <c r="D13" s="463"/>
      <c r="E13" s="463"/>
      <c r="F13" s="463"/>
      <c r="G13" s="463"/>
      <c r="H13" s="463"/>
      <c r="I13" s="463"/>
      <c r="J13" s="463"/>
      <c r="K13" s="463"/>
      <c r="L13" s="463"/>
      <c r="M13" s="463"/>
      <c r="N13" s="463"/>
      <c r="O13" s="463"/>
      <c r="P13" s="463"/>
      <c r="Q13" s="463"/>
      <c r="R13" s="463"/>
      <c r="S13" s="463"/>
      <c r="T13" s="463"/>
      <c r="U13" s="463"/>
      <c r="V13" s="251"/>
    </row>
    <row r="14" spans="1:37" ht="21" customHeight="1" x14ac:dyDescent="0.15">
      <c r="A14" s="90"/>
      <c r="B14" s="251"/>
      <c r="C14" s="251"/>
      <c r="D14" s="251"/>
      <c r="E14" s="251"/>
      <c r="F14" s="251"/>
      <c r="G14" s="251"/>
      <c r="H14" s="251"/>
      <c r="I14" s="251"/>
      <c r="J14" s="251"/>
      <c r="K14" s="251"/>
      <c r="L14" s="251"/>
      <c r="M14" s="251"/>
      <c r="N14" s="251"/>
      <c r="O14" s="251"/>
      <c r="P14" s="251"/>
      <c r="Q14" s="251"/>
      <c r="R14" s="251"/>
      <c r="S14" s="251"/>
      <c r="T14" s="251"/>
      <c r="U14" s="251"/>
      <c r="V14" s="251"/>
    </row>
    <row r="15" spans="1:37" ht="24.95" customHeight="1" x14ac:dyDescent="0.15">
      <c r="A15" s="426" t="s">
        <v>275</v>
      </c>
      <c r="B15" s="427" t="s">
        <v>56</v>
      </c>
      <c r="C15" s="428"/>
      <c r="D15" s="428"/>
      <c r="E15" s="429"/>
      <c r="F15" s="427" t="s">
        <v>533</v>
      </c>
      <c r="G15" s="428"/>
      <c r="H15" s="428"/>
      <c r="I15" s="445" t="s">
        <v>270</v>
      </c>
      <c r="J15" s="446"/>
      <c r="K15" s="447"/>
      <c r="L15" s="436" t="s">
        <v>59</v>
      </c>
      <c r="M15" s="437"/>
      <c r="N15" s="438"/>
      <c r="O15" s="433" t="s">
        <v>60</v>
      </c>
      <c r="P15" s="434"/>
      <c r="Q15" s="434"/>
      <c r="R15" s="434"/>
      <c r="S15" s="434"/>
      <c r="T15" s="434"/>
      <c r="U15" s="434"/>
      <c r="V15" s="434"/>
      <c r="W15" s="434"/>
      <c r="X15" s="434"/>
      <c r="Y15" s="434"/>
      <c r="Z15" s="435"/>
    </row>
    <row r="16" spans="1:37" ht="24.95" customHeight="1" x14ac:dyDescent="0.15">
      <c r="A16" s="426"/>
      <c r="B16" s="430"/>
      <c r="C16" s="431"/>
      <c r="D16" s="431"/>
      <c r="E16" s="432"/>
      <c r="F16" s="430"/>
      <c r="G16" s="431"/>
      <c r="H16" s="431"/>
      <c r="I16" s="448"/>
      <c r="J16" s="449"/>
      <c r="K16" s="450"/>
      <c r="L16" s="439"/>
      <c r="M16" s="440"/>
      <c r="N16" s="441"/>
      <c r="O16" s="433" t="s">
        <v>61</v>
      </c>
      <c r="P16" s="434"/>
      <c r="Q16" s="435"/>
      <c r="R16" s="433" t="s">
        <v>729</v>
      </c>
      <c r="S16" s="434"/>
      <c r="T16" s="435"/>
      <c r="U16" s="433" t="s">
        <v>731</v>
      </c>
      <c r="V16" s="434"/>
      <c r="W16" s="435"/>
      <c r="X16" s="454" t="s">
        <v>730</v>
      </c>
      <c r="Y16" s="455"/>
      <c r="Z16" s="456"/>
    </row>
    <row r="17" spans="1:26" ht="32.450000000000003" customHeight="1" x14ac:dyDescent="0.15">
      <c r="A17" s="256">
        <v>1</v>
      </c>
      <c r="B17" s="451"/>
      <c r="C17" s="452"/>
      <c r="D17" s="452"/>
      <c r="E17" s="453"/>
      <c r="F17" s="451"/>
      <c r="G17" s="452"/>
      <c r="H17" s="452"/>
      <c r="I17" s="442"/>
      <c r="J17" s="443"/>
      <c r="K17" s="444"/>
      <c r="L17" s="442"/>
      <c r="M17" s="443"/>
      <c r="N17" s="444"/>
      <c r="O17" s="124" t="s">
        <v>276</v>
      </c>
      <c r="P17" s="122"/>
      <c r="Q17" s="125" t="s">
        <v>277</v>
      </c>
      <c r="R17" s="124" t="s">
        <v>276</v>
      </c>
      <c r="S17" s="122"/>
      <c r="T17" s="125" t="s">
        <v>277</v>
      </c>
      <c r="U17" s="124" t="s">
        <v>276</v>
      </c>
      <c r="V17" s="122"/>
      <c r="W17" s="125" t="s">
        <v>277</v>
      </c>
      <c r="X17" s="124" t="s">
        <v>537</v>
      </c>
      <c r="Y17" s="122"/>
      <c r="Z17" s="125" t="s">
        <v>277</v>
      </c>
    </row>
    <row r="18" spans="1:26" ht="32.450000000000003" customHeight="1" x14ac:dyDescent="0.15">
      <c r="A18" s="256">
        <v>2</v>
      </c>
      <c r="B18" s="451"/>
      <c r="C18" s="452"/>
      <c r="D18" s="452"/>
      <c r="E18" s="453"/>
      <c r="F18" s="451"/>
      <c r="G18" s="452"/>
      <c r="H18" s="452"/>
      <c r="I18" s="442"/>
      <c r="J18" s="443"/>
      <c r="K18" s="444"/>
      <c r="L18" s="442"/>
      <c r="M18" s="443"/>
      <c r="N18" s="444"/>
      <c r="O18" s="124" t="s">
        <v>276</v>
      </c>
      <c r="P18" s="122"/>
      <c r="Q18" s="125" t="s">
        <v>277</v>
      </c>
      <c r="R18" s="124" t="s">
        <v>276</v>
      </c>
      <c r="S18" s="122"/>
      <c r="T18" s="125" t="s">
        <v>277</v>
      </c>
      <c r="U18" s="124" t="s">
        <v>276</v>
      </c>
      <c r="V18" s="122"/>
      <c r="W18" s="125" t="s">
        <v>277</v>
      </c>
      <c r="X18" s="124" t="s">
        <v>732</v>
      </c>
      <c r="Y18" s="122"/>
      <c r="Z18" s="125" t="s">
        <v>277</v>
      </c>
    </row>
    <row r="19" spans="1:26" ht="32.450000000000003" customHeight="1" x14ac:dyDescent="0.15">
      <c r="A19" s="256">
        <v>3</v>
      </c>
      <c r="B19" s="451"/>
      <c r="C19" s="452"/>
      <c r="D19" s="452"/>
      <c r="E19" s="453"/>
      <c r="F19" s="451"/>
      <c r="G19" s="452"/>
      <c r="H19" s="452"/>
      <c r="I19" s="442"/>
      <c r="J19" s="443"/>
      <c r="K19" s="444"/>
      <c r="L19" s="442"/>
      <c r="M19" s="443"/>
      <c r="N19" s="444"/>
      <c r="O19" s="126" t="s">
        <v>276</v>
      </c>
      <c r="P19" s="122"/>
      <c r="Q19" s="125" t="s">
        <v>277</v>
      </c>
      <c r="R19" s="126" t="s">
        <v>276</v>
      </c>
      <c r="S19" s="123"/>
      <c r="T19" s="127" t="s">
        <v>277</v>
      </c>
      <c r="U19" s="124" t="s">
        <v>276</v>
      </c>
      <c r="V19" s="122"/>
      <c r="W19" s="125" t="s">
        <v>277</v>
      </c>
      <c r="X19" s="124" t="s">
        <v>541</v>
      </c>
      <c r="Y19" s="122"/>
      <c r="Z19" s="125" t="s">
        <v>277</v>
      </c>
    </row>
    <row r="20" spans="1:26" ht="32.450000000000003" customHeight="1" x14ac:dyDescent="0.15">
      <c r="A20" s="256">
        <v>4</v>
      </c>
      <c r="B20" s="451"/>
      <c r="C20" s="452"/>
      <c r="D20" s="452"/>
      <c r="E20" s="453"/>
      <c r="F20" s="451"/>
      <c r="G20" s="452"/>
      <c r="H20" s="452"/>
      <c r="I20" s="442"/>
      <c r="J20" s="443"/>
      <c r="K20" s="444"/>
      <c r="L20" s="442"/>
      <c r="M20" s="443"/>
      <c r="N20" s="444"/>
      <c r="O20" s="124" t="s">
        <v>276</v>
      </c>
      <c r="P20" s="122"/>
      <c r="Q20" s="125" t="s">
        <v>277</v>
      </c>
      <c r="R20" s="124" t="s">
        <v>276</v>
      </c>
      <c r="S20" s="122"/>
      <c r="T20" s="125" t="s">
        <v>277</v>
      </c>
      <c r="U20" s="124" t="s">
        <v>276</v>
      </c>
      <c r="V20" s="122"/>
      <c r="W20" s="125" t="s">
        <v>277</v>
      </c>
      <c r="X20" s="124" t="s">
        <v>541</v>
      </c>
      <c r="Y20" s="122"/>
      <c r="Z20" s="125" t="s">
        <v>277</v>
      </c>
    </row>
    <row r="21" spans="1:26" ht="32.450000000000003" customHeight="1" x14ac:dyDescent="0.15">
      <c r="A21" s="256">
        <v>5</v>
      </c>
      <c r="B21" s="451"/>
      <c r="C21" s="452"/>
      <c r="D21" s="452"/>
      <c r="E21" s="453"/>
      <c r="F21" s="451"/>
      <c r="G21" s="452"/>
      <c r="H21" s="452"/>
      <c r="I21" s="442"/>
      <c r="J21" s="443"/>
      <c r="K21" s="444"/>
      <c r="L21" s="253"/>
      <c r="M21" s="259"/>
      <c r="N21" s="254"/>
      <c r="O21" s="128" t="s">
        <v>276</v>
      </c>
      <c r="P21" s="130"/>
      <c r="Q21" s="129" t="s">
        <v>277</v>
      </c>
      <c r="R21" s="128" t="s">
        <v>276</v>
      </c>
      <c r="S21" s="130"/>
      <c r="T21" s="129" t="s">
        <v>277</v>
      </c>
      <c r="U21" s="124" t="s">
        <v>276</v>
      </c>
      <c r="V21" s="122"/>
      <c r="W21" s="125" t="s">
        <v>277</v>
      </c>
      <c r="X21" s="124" t="s">
        <v>541</v>
      </c>
      <c r="Y21" s="122"/>
      <c r="Z21" s="125" t="s">
        <v>277</v>
      </c>
    </row>
    <row r="22" spans="1:26" ht="32.450000000000003" customHeight="1" x14ac:dyDescent="0.15">
      <c r="A22" s="256">
        <v>6</v>
      </c>
      <c r="B22" s="451"/>
      <c r="C22" s="452"/>
      <c r="D22" s="452"/>
      <c r="E22" s="453"/>
      <c r="F22" s="451"/>
      <c r="G22" s="452"/>
      <c r="H22" s="452"/>
      <c r="I22" s="442"/>
      <c r="J22" s="443"/>
      <c r="K22" s="444"/>
      <c r="L22" s="253"/>
      <c r="M22" s="259"/>
      <c r="N22" s="254"/>
      <c r="O22" s="124" t="s">
        <v>276</v>
      </c>
      <c r="P22" s="122"/>
      <c r="Q22" s="125" t="s">
        <v>277</v>
      </c>
      <c r="R22" s="124" t="s">
        <v>276</v>
      </c>
      <c r="S22" s="122"/>
      <c r="T22" s="125" t="s">
        <v>277</v>
      </c>
      <c r="U22" s="124" t="s">
        <v>276</v>
      </c>
      <c r="V22" s="122"/>
      <c r="W22" s="125" t="s">
        <v>277</v>
      </c>
      <c r="X22" s="124" t="s">
        <v>541</v>
      </c>
      <c r="Y22" s="122"/>
      <c r="Z22" s="125" t="s">
        <v>277</v>
      </c>
    </row>
    <row r="23" spans="1:26" ht="32.450000000000003" customHeight="1" x14ac:dyDescent="0.15">
      <c r="A23" s="256">
        <v>7</v>
      </c>
      <c r="B23" s="451"/>
      <c r="C23" s="452"/>
      <c r="D23" s="452"/>
      <c r="E23" s="453"/>
      <c r="F23" s="451"/>
      <c r="G23" s="452"/>
      <c r="H23" s="452"/>
      <c r="I23" s="442"/>
      <c r="J23" s="443"/>
      <c r="K23" s="444"/>
      <c r="L23" s="253"/>
      <c r="M23" s="259"/>
      <c r="N23" s="254"/>
      <c r="O23" s="124" t="s">
        <v>276</v>
      </c>
      <c r="P23" s="122"/>
      <c r="Q23" s="125" t="s">
        <v>277</v>
      </c>
      <c r="R23" s="124" t="s">
        <v>276</v>
      </c>
      <c r="S23" s="122"/>
      <c r="T23" s="125" t="s">
        <v>277</v>
      </c>
      <c r="U23" s="124" t="s">
        <v>276</v>
      </c>
      <c r="V23" s="122"/>
      <c r="W23" s="125" t="s">
        <v>277</v>
      </c>
      <c r="X23" s="124" t="s">
        <v>541</v>
      </c>
      <c r="Y23" s="122"/>
      <c r="Z23" s="125" t="s">
        <v>277</v>
      </c>
    </row>
    <row r="24" spans="1:26" ht="32.450000000000003" customHeight="1" x14ac:dyDescent="0.15">
      <c r="A24" s="256">
        <v>8</v>
      </c>
      <c r="B24" s="451"/>
      <c r="C24" s="452"/>
      <c r="D24" s="452"/>
      <c r="E24" s="453"/>
      <c r="F24" s="451"/>
      <c r="G24" s="452"/>
      <c r="H24" s="452"/>
      <c r="I24" s="442"/>
      <c r="J24" s="443"/>
      <c r="K24" s="444"/>
      <c r="L24" s="253"/>
      <c r="M24" s="259"/>
      <c r="N24" s="254"/>
      <c r="O24" s="124" t="s">
        <v>276</v>
      </c>
      <c r="P24" s="122"/>
      <c r="Q24" s="125" t="s">
        <v>277</v>
      </c>
      <c r="R24" s="124" t="s">
        <v>276</v>
      </c>
      <c r="S24" s="122"/>
      <c r="T24" s="125" t="s">
        <v>277</v>
      </c>
      <c r="U24" s="124" t="s">
        <v>276</v>
      </c>
      <c r="V24" s="122"/>
      <c r="W24" s="125" t="s">
        <v>277</v>
      </c>
      <c r="X24" s="124" t="s">
        <v>541</v>
      </c>
      <c r="Y24" s="122"/>
      <c r="Z24" s="125" t="s">
        <v>277</v>
      </c>
    </row>
    <row r="25" spans="1:26" ht="32.450000000000003" customHeight="1" x14ac:dyDescent="0.15">
      <c r="A25" s="256">
        <v>9</v>
      </c>
      <c r="B25" s="451"/>
      <c r="C25" s="452"/>
      <c r="D25" s="452"/>
      <c r="E25" s="453"/>
      <c r="F25" s="451"/>
      <c r="G25" s="452"/>
      <c r="H25" s="452"/>
      <c r="I25" s="442"/>
      <c r="J25" s="443"/>
      <c r="K25" s="444"/>
      <c r="L25" s="253"/>
      <c r="M25" s="259"/>
      <c r="N25" s="254"/>
      <c r="O25" s="124" t="s">
        <v>276</v>
      </c>
      <c r="P25" s="122"/>
      <c r="Q25" s="125" t="s">
        <v>277</v>
      </c>
      <c r="R25" s="124" t="s">
        <v>276</v>
      </c>
      <c r="S25" s="122"/>
      <c r="T25" s="125" t="s">
        <v>277</v>
      </c>
      <c r="U25" s="124" t="s">
        <v>276</v>
      </c>
      <c r="V25" s="122"/>
      <c r="W25" s="125" t="s">
        <v>277</v>
      </c>
      <c r="X25" s="124" t="s">
        <v>541</v>
      </c>
      <c r="Y25" s="122"/>
      <c r="Z25" s="125" t="s">
        <v>277</v>
      </c>
    </row>
    <row r="26" spans="1:26" ht="32.450000000000003" customHeight="1" x14ac:dyDescent="0.15">
      <c r="A26" s="256">
        <v>10</v>
      </c>
      <c r="B26" s="451"/>
      <c r="C26" s="452"/>
      <c r="D26" s="452"/>
      <c r="E26" s="453"/>
      <c r="F26" s="451"/>
      <c r="G26" s="452"/>
      <c r="H26" s="452"/>
      <c r="I26" s="442"/>
      <c r="J26" s="443"/>
      <c r="K26" s="444"/>
      <c r="L26" s="253"/>
      <c r="M26" s="259"/>
      <c r="N26" s="254"/>
      <c r="O26" s="124" t="s">
        <v>276</v>
      </c>
      <c r="P26" s="122"/>
      <c r="Q26" s="125" t="s">
        <v>277</v>
      </c>
      <c r="R26" s="124" t="s">
        <v>276</v>
      </c>
      <c r="S26" s="122"/>
      <c r="T26" s="125" t="s">
        <v>277</v>
      </c>
      <c r="U26" s="124" t="s">
        <v>276</v>
      </c>
      <c r="V26" s="122"/>
      <c r="W26" s="125" t="s">
        <v>277</v>
      </c>
      <c r="X26" s="124" t="s">
        <v>541</v>
      </c>
      <c r="Y26" s="122"/>
      <c r="Z26" s="125" t="s">
        <v>277</v>
      </c>
    </row>
    <row r="27" spans="1:26" ht="32.450000000000003" customHeight="1" x14ac:dyDescent="0.15">
      <c r="A27" s="256">
        <v>11</v>
      </c>
      <c r="B27" s="451"/>
      <c r="C27" s="452"/>
      <c r="D27" s="452"/>
      <c r="E27" s="453"/>
      <c r="F27" s="451"/>
      <c r="G27" s="452"/>
      <c r="H27" s="452"/>
      <c r="I27" s="442"/>
      <c r="J27" s="443"/>
      <c r="K27" s="444"/>
      <c r="L27" s="253"/>
      <c r="M27" s="259"/>
      <c r="N27" s="254"/>
      <c r="O27" s="124" t="s">
        <v>276</v>
      </c>
      <c r="P27" s="122"/>
      <c r="Q27" s="125" t="s">
        <v>277</v>
      </c>
      <c r="R27" s="124" t="s">
        <v>276</v>
      </c>
      <c r="S27" s="122"/>
      <c r="T27" s="125" t="s">
        <v>277</v>
      </c>
      <c r="U27" s="124" t="s">
        <v>276</v>
      </c>
      <c r="V27" s="122"/>
      <c r="W27" s="125" t="s">
        <v>277</v>
      </c>
      <c r="X27" s="124" t="s">
        <v>541</v>
      </c>
      <c r="Y27" s="122"/>
      <c r="Z27" s="125" t="s">
        <v>277</v>
      </c>
    </row>
    <row r="28" spans="1:26" ht="32.450000000000003" customHeight="1" x14ac:dyDescent="0.15">
      <c r="A28" s="256">
        <v>12</v>
      </c>
      <c r="B28" s="451"/>
      <c r="C28" s="452"/>
      <c r="D28" s="452"/>
      <c r="E28" s="453"/>
      <c r="F28" s="451"/>
      <c r="G28" s="452"/>
      <c r="H28" s="452"/>
      <c r="I28" s="442"/>
      <c r="J28" s="443"/>
      <c r="K28" s="444"/>
      <c r="L28" s="253"/>
      <c r="M28" s="259"/>
      <c r="N28" s="254"/>
      <c r="O28" s="124" t="s">
        <v>276</v>
      </c>
      <c r="P28" s="122"/>
      <c r="Q28" s="125" t="s">
        <v>277</v>
      </c>
      <c r="R28" s="124" t="s">
        <v>276</v>
      </c>
      <c r="S28" s="122"/>
      <c r="T28" s="125" t="s">
        <v>277</v>
      </c>
      <c r="U28" s="124" t="s">
        <v>276</v>
      </c>
      <c r="V28" s="122"/>
      <c r="W28" s="125" t="s">
        <v>277</v>
      </c>
      <c r="X28" s="124" t="s">
        <v>541</v>
      </c>
      <c r="Y28" s="122"/>
      <c r="Z28" s="125" t="s">
        <v>277</v>
      </c>
    </row>
    <row r="29" spans="1:26" ht="32.450000000000003" customHeight="1" x14ac:dyDescent="0.15">
      <c r="A29" s="256">
        <v>13</v>
      </c>
      <c r="B29" s="451"/>
      <c r="C29" s="452"/>
      <c r="D29" s="452"/>
      <c r="E29" s="453"/>
      <c r="F29" s="451"/>
      <c r="G29" s="452"/>
      <c r="H29" s="452"/>
      <c r="I29" s="442"/>
      <c r="J29" s="443"/>
      <c r="K29" s="444"/>
      <c r="L29" s="253"/>
      <c r="M29" s="259"/>
      <c r="N29" s="254"/>
      <c r="O29" s="124" t="s">
        <v>276</v>
      </c>
      <c r="P29" s="122"/>
      <c r="Q29" s="125" t="s">
        <v>277</v>
      </c>
      <c r="R29" s="124" t="s">
        <v>276</v>
      </c>
      <c r="S29" s="122"/>
      <c r="T29" s="125" t="s">
        <v>277</v>
      </c>
      <c r="U29" s="124" t="s">
        <v>276</v>
      </c>
      <c r="V29" s="122"/>
      <c r="W29" s="125" t="s">
        <v>277</v>
      </c>
      <c r="X29" s="124" t="s">
        <v>541</v>
      </c>
      <c r="Y29" s="122"/>
      <c r="Z29" s="125" t="s">
        <v>277</v>
      </c>
    </row>
    <row r="30" spans="1:26" ht="32.450000000000003" customHeight="1" x14ac:dyDescent="0.15">
      <c r="A30" s="256">
        <v>14</v>
      </c>
      <c r="B30" s="451"/>
      <c r="C30" s="452"/>
      <c r="D30" s="452"/>
      <c r="E30" s="453"/>
      <c r="F30" s="451"/>
      <c r="G30" s="452"/>
      <c r="H30" s="452"/>
      <c r="I30" s="442"/>
      <c r="J30" s="443"/>
      <c r="K30" s="444"/>
      <c r="L30" s="253"/>
      <c r="M30" s="259"/>
      <c r="N30" s="254"/>
      <c r="O30" s="124" t="s">
        <v>276</v>
      </c>
      <c r="P30" s="122"/>
      <c r="Q30" s="125" t="s">
        <v>277</v>
      </c>
      <c r="R30" s="124" t="s">
        <v>276</v>
      </c>
      <c r="S30" s="122"/>
      <c r="T30" s="125" t="s">
        <v>277</v>
      </c>
      <c r="U30" s="124" t="s">
        <v>276</v>
      </c>
      <c r="V30" s="122"/>
      <c r="W30" s="125" t="s">
        <v>277</v>
      </c>
      <c r="X30" s="124" t="s">
        <v>541</v>
      </c>
      <c r="Y30" s="122"/>
      <c r="Z30" s="125" t="s">
        <v>277</v>
      </c>
    </row>
    <row r="31" spans="1:26" ht="32.450000000000003" customHeight="1" x14ac:dyDescent="0.15">
      <c r="A31" s="256">
        <v>15</v>
      </c>
      <c r="B31" s="451"/>
      <c r="C31" s="452"/>
      <c r="D31" s="452"/>
      <c r="E31" s="453"/>
      <c r="F31" s="451"/>
      <c r="G31" s="452"/>
      <c r="H31" s="452"/>
      <c r="I31" s="442"/>
      <c r="J31" s="443"/>
      <c r="K31" s="444"/>
      <c r="L31" s="253"/>
      <c r="M31" s="259"/>
      <c r="N31" s="254"/>
      <c r="O31" s="124" t="s">
        <v>276</v>
      </c>
      <c r="P31" s="122"/>
      <c r="Q31" s="125" t="s">
        <v>277</v>
      </c>
      <c r="R31" s="124" t="s">
        <v>276</v>
      </c>
      <c r="S31" s="122"/>
      <c r="T31" s="125" t="s">
        <v>277</v>
      </c>
      <c r="U31" s="124" t="s">
        <v>276</v>
      </c>
      <c r="V31" s="122"/>
      <c r="W31" s="125" t="s">
        <v>277</v>
      </c>
      <c r="X31" s="124" t="s">
        <v>541</v>
      </c>
      <c r="Y31" s="122"/>
      <c r="Z31" s="125" t="s">
        <v>277</v>
      </c>
    </row>
    <row r="32" spans="1:26" ht="32.450000000000003" customHeight="1" x14ac:dyDescent="0.15">
      <c r="A32" s="256">
        <v>16</v>
      </c>
      <c r="B32" s="451"/>
      <c r="C32" s="452"/>
      <c r="D32" s="452"/>
      <c r="E32" s="453"/>
      <c r="F32" s="451"/>
      <c r="G32" s="452"/>
      <c r="H32" s="452"/>
      <c r="I32" s="442"/>
      <c r="J32" s="443"/>
      <c r="K32" s="444"/>
      <c r="L32" s="253"/>
      <c r="M32" s="259"/>
      <c r="N32" s="254"/>
      <c r="O32" s="124" t="s">
        <v>276</v>
      </c>
      <c r="P32" s="122"/>
      <c r="Q32" s="125" t="s">
        <v>277</v>
      </c>
      <c r="R32" s="124" t="s">
        <v>276</v>
      </c>
      <c r="S32" s="122"/>
      <c r="T32" s="125" t="s">
        <v>277</v>
      </c>
      <c r="U32" s="124" t="s">
        <v>276</v>
      </c>
      <c r="V32" s="122"/>
      <c r="W32" s="125" t="s">
        <v>277</v>
      </c>
      <c r="X32" s="124" t="s">
        <v>541</v>
      </c>
      <c r="Y32" s="122"/>
      <c r="Z32" s="125" t="s">
        <v>277</v>
      </c>
    </row>
    <row r="33" spans="1:26" ht="32.450000000000003" customHeight="1" x14ac:dyDescent="0.15">
      <c r="A33" s="256">
        <v>17</v>
      </c>
      <c r="B33" s="451"/>
      <c r="C33" s="452"/>
      <c r="D33" s="452"/>
      <c r="E33" s="453"/>
      <c r="F33" s="451"/>
      <c r="G33" s="452"/>
      <c r="H33" s="452"/>
      <c r="I33" s="442"/>
      <c r="J33" s="443"/>
      <c r="K33" s="444"/>
      <c r="L33" s="253"/>
      <c r="M33" s="259"/>
      <c r="N33" s="254"/>
      <c r="O33" s="124" t="s">
        <v>276</v>
      </c>
      <c r="P33" s="122"/>
      <c r="Q33" s="125" t="s">
        <v>277</v>
      </c>
      <c r="R33" s="124" t="s">
        <v>276</v>
      </c>
      <c r="S33" s="122"/>
      <c r="T33" s="125" t="s">
        <v>277</v>
      </c>
      <c r="U33" s="124" t="s">
        <v>276</v>
      </c>
      <c r="V33" s="122"/>
      <c r="W33" s="125" t="s">
        <v>277</v>
      </c>
      <c r="X33" s="124" t="s">
        <v>541</v>
      </c>
      <c r="Y33" s="122"/>
      <c r="Z33" s="125" t="s">
        <v>277</v>
      </c>
    </row>
    <row r="34" spans="1:26" ht="32.450000000000003" customHeight="1" x14ac:dyDescent="0.15">
      <c r="A34" s="256">
        <v>18</v>
      </c>
      <c r="B34" s="451"/>
      <c r="C34" s="452"/>
      <c r="D34" s="452"/>
      <c r="E34" s="453"/>
      <c r="F34" s="451"/>
      <c r="G34" s="452"/>
      <c r="H34" s="452"/>
      <c r="I34" s="442"/>
      <c r="J34" s="443"/>
      <c r="K34" s="444"/>
      <c r="L34" s="253"/>
      <c r="M34" s="259"/>
      <c r="N34" s="254"/>
      <c r="O34" s="124" t="s">
        <v>276</v>
      </c>
      <c r="P34" s="122"/>
      <c r="Q34" s="125" t="s">
        <v>277</v>
      </c>
      <c r="R34" s="124" t="s">
        <v>276</v>
      </c>
      <c r="S34" s="122"/>
      <c r="T34" s="125" t="s">
        <v>277</v>
      </c>
      <c r="U34" s="124" t="s">
        <v>276</v>
      </c>
      <c r="V34" s="122"/>
      <c r="W34" s="125" t="s">
        <v>277</v>
      </c>
      <c r="X34" s="124" t="s">
        <v>541</v>
      </c>
      <c r="Y34" s="122"/>
      <c r="Z34" s="125" t="s">
        <v>277</v>
      </c>
    </row>
    <row r="35" spans="1:26" ht="32.450000000000003" customHeight="1" x14ac:dyDescent="0.15">
      <c r="A35" s="256">
        <v>19</v>
      </c>
      <c r="B35" s="451"/>
      <c r="C35" s="452"/>
      <c r="D35" s="452"/>
      <c r="E35" s="453"/>
      <c r="F35" s="451"/>
      <c r="G35" s="452"/>
      <c r="H35" s="452"/>
      <c r="I35" s="442"/>
      <c r="J35" s="443"/>
      <c r="K35" s="444"/>
      <c r="L35" s="253"/>
      <c r="M35" s="259"/>
      <c r="N35" s="254"/>
      <c r="O35" s="124" t="s">
        <v>276</v>
      </c>
      <c r="P35" s="122"/>
      <c r="Q35" s="125" t="s">
        <v>277</v>
      </c>
      <c r="R35" s="124" t="s">
        <v>276</v>
      </c>
      <c r="S35" s="122"/>
      <c r="T35" s="125" t="s">
        <v>277</v>
      </c>
      <c r="U35" s="124" t="s">
        <v>276</v>
      </c>
      <c r="V35" s="122"/>
      <c r="W35" s="125" t="s">
        <v>277</v>
      </c>
      <c r="X35" s="124" t="s">
        <v>541</v>
      </c>
      <c r="Y35" s="122"/>
      <c r="Z35" s="125" t="s">
        <v>277</v>
      </c>
    </row>
    <row r="36" spans="1:26" ht="32.450000000000003" customHeight="1" x14ac:dyDescent="0.15">
      <c r="A36" s="256">
        <v>20</v>
      </c>
      <c r="B36" s="451"/>
      <c r="C36" s="452"/>
      <c r="D36" s="452"/>
      <c r="E36" s="453"/>
      <c r="F36" s="451"/>
      <c r="G36" s="452"/>
      <c r="H36" s="452"/>
      <c r="I36" s="442"/>
      <c r="J36" s="443"/>
      <c r="K36" s="444"/>
      <c r="L36" s="253"/>
      <c r="M36" s="259"/>
      <c r="N36" s="254"/>
      <c r="O36" s="124" t="s">
        <v>276</v>
      </c>
      <c r="P36" s="122"/>
      <c r="Q36" s="125" t="s">
        <v>277</v>
      </c>
      <c r="R36" s="124" t="s">
        <v>276</v>
      </c>
      <c r="S36" s="122"/>
      <c r="T36" s="125" t="s">
        <v>277</v>
      </c>
      <c r="U36" s="124" t="s">
        <v>276</v>
      </c>
      <c r="V36" s="122"/>
      <c r="W36" s="125" t="s">
        <v>277</v>
      </c>
      <c r="X36" s="124" t="s">
        <v>541</v>
      </c>
      <c r="Y36" s="122"/>
      <c r="Z36" s="125" t="s">
        <v>277</v>
      </c>
    </row>
    <row r="37" spans="1:26" ht="32.450000000000003" customHeight="1" x14ac:dyDescent="0.15">
      <c r="A37" s="256">
        <v>21</v>
      </c>
      <c r="B37" s="451"/>
      <c r="C37" s="452"/>
      <c r="D37" s="452"/>
      <c r="E37" s="453"/>
      <c r="F37" s="451"/>
      <c r="G37" s="452"/>
      <c r="H37" s="452"/>
      <c r="I37" s="442"/>
      <c r="J37" s="443"/>
      <c r="K37" s="444"/>
      <c r="L37" s="253"/>
      <c r="M37" s="259"/>
      <c r="N37" s="254"/>
      <c r="O37" s="124" t="s">
        <v>276</v>
      </c>
      <c r="P37" s="122"/>
      <c r="Q37" s="125" t="s">
        <v>277</v>
      </c>
      <c r="R37" s="124" t="s">
        <v>276</v>
      </c>
      <c r="S37" s="122"/>
      <c r="T37" s="125" t="s">
        <v>277</v>
      </c>
      <c r="U37" s="124" t="s">
        <v>276</v>
      </c>
      <c r="V37" s="122"/>
      <c r="W37" s="125" t="s">
        <v>277</v>
      </c>
      <c r="X37" s="124" t="s">
        <v>541</v>
      </c>
      <c r="Y37" s="122"/>
      <c r="Z37" s="125" t="s">
        <v>277</v>
      </c>
    </row>
    <row r="38" spans="1:26" ht="32.450000000000003" customHeight="1" x14ac:dyDescent="0.15">
      <c r="A38" s="256">
        <v>22</v>
      </c>
      <c r="B38" s="451"/>
      <c r="C38" s="452"/>
      <c r="D38" s="452"/>
      <c r="E38" s="453"/>
      <c r="F38" s="451"/>
      <c r="G38" s="452"/>
      <c r="H38" s="452"/>
      <c r="I38" s="442"/>
      <c r="J38" s="443"/>
      <c r="K38" s="444"/>
      <c r="L38" s="253"/>
      <c r="M38" s="259"/>
      <c r="N38" s="254"/>
      <c r="O38" s="124" t="s">
        <v>276</v>
      </c>
      <c r="P38" s="122"/>
      <c r="Q38" s="125" t="s">
        <v>277</v>
      </c>
      <c r="R38" s="124" t="s">
        <v>276</v>
      </c>
      <c r="S38" s="122"/>
      <c r="T38" s="125" t="s">
        <v>277</v>
      </c>
      <c r="U38" s="124" t="s">
        <v>276</v>
      </c>
      <c r="V38" s="122"/>
      <c r="W38" s="125" t="s">
        <v>277</v>
      </c>
      <c r="X38" s="124" t="s">
        <v>541</v>
      </c>
      <c r="Y38" s="122"/>
      <c r="Z38" s="125" t="s">
        <v>277</v>
      </c>
    </row>
    <row r="39" spans="1:26" ht="32.450000000000003" customHeight="1" x14ac:dyDescent="0.15">
      <c r="A39" s="256">
        <v>23</v>
      </c>
      <c r="B39" s="451"/>
      <c r="C39" s="452"/>
      <c r="D39" s="452"/>
      <c r="E39" s="453"/>
      <c r="F39" s="451"/>
      <c r="G39" s="452"/>
      <c r="H39" s="452"/>
      <c r="I39" s="442"/>
      <c r="J39" s="443"/>
      <c r="K39" s="444"/>
      <c r="L39" s="253"/>
      <c r="M39" s="259"/>
      <c r="N39" s="254"/>
      <c r="O39" s="124" t="s">
        <v>276</v>
      </c>
      <c r="P39" s="122"/>
      <c r="Q39" s="125" t="s">
        <v>277</v>
      </c>
      <c r="R39" s="124" t="s">
        <v>276</v>
      </c>
      <c r="S39" s="122"/>
      <c r="T39" s="125" t="s">
        <v>277</v>
      </c>
      <c r="U39" s="124" t="s">
        <v>276</v>
      </c>
      <c r="V39" s="122"/>
      <c r="W39" s="125" t="s">
        <v>277</v>
      </c>
      <c r="X39" s="124" t="s">
        <v>541</v>
      </c>
      <c r="Y39" s="122"/>
      <c r="Z39" s="125" t="s">
        <v>277</v>
      </c>
    </row>
    <row r="40" spans="1:26" ht="32.450000000000003" customHeight="1" x14ac:dyDescent="0.15">
      <c r="A40" s="256">
        <v>24</v>
      </c>
      <c r="B40" s="451"/>
      <c r="C40" s="452"/>
      <c r="D40" s="452"/>
      <c r="E40" s="453"/>
      <c r="F40" s="451"/>
      <c r="G40" s="452"/>
      <c r="H40" s="452"/>
      <c r="I40" s="442"/>
      <c r="J40" s="443"/>
      <c r="K40" s="444"/>
      <c r="L40" s="253"/>
      <c r="M40" s="259"/>
      <c r="N40" s="254"/>
      <c r="O40" s="124" t="s">
        <v>276</v>
      </c>
      <c r="P40" s="122"/>
      <c r="Q40" s="125" t="s">
        <v>277</v>
      </c>
      <c r="R40" s="124" t="s">
        <v>276</v>
      </c>
      <c r="S40" s="122"/>
      <c r="T40" s="125" t="s">
        <v>277</v>
      </c>
      <c r="U40" s="124" t="s">
        <v>276</v>
      </c>
      <c r="V40" s="122"/>
      <c r="W40" s="125" t="s">
        <v>277</v>
      </c>
      <c r="X40" s="124" t="s">
        <v>541</v>
      </c>
      <c r="Y40" s="122"/>
      <c r="Z40" s="125" t="s">
        <v>277</v>
      </c>
    </row>
    <row r="41" spans="1:26" ht="32.450000000000003" customHeight="1" x14ac:dyDescent="0.15">
      <c r="A41" s="256">
        <v>25</v>
      </c>
      <c r="B41" s="451"/>
      <c r="C41" s="452"/>
      <c r="D41" s="452"/>
      <c r="E41" s="453"/>
      <c r="F41" s="451"/>
      <c r="G41" s="452"/>
      <c r="H41" s="452"/>
      <c r="I41" s="442"/>
      <c r="J41" s="443"/>
      <c r="K41" s="444"/>
      <c r="L41" s="253"/>
      <c r="M41" s="259"/>
      <c r="N41" s="254"/>
      <c r="O41" s="124" t="s">
        <v>276</v>
      </c>
      <c r="P41" s="122"/>
      <c r="Q41" s="125" t="s">
        <v>277</v>
      </c>
      <c r="R41" s="124" t="s">
        <v>276</v>
      </c>
      <c r="S41" s="122"/>
      <c r="T41" s="125" t="s">
        <v>277</v>
      </c>
      <c r="U41" s="124" t="s">
        <v>276</v>
      </c>
      <c r="V41" s="122"/>
      <c r="W41" s="125" t="s">
        <v>277</v>
      </c>
      <c r="X41" s="124" t="s">
        <v>541</v>
      </c>
      <c r="Y41" s="122"/>
      <c r="Z41" s="125" t="s">
        <v>277</v>
      </c>
    </row>
    <row r="42" spans="1:26" ht="32.450000000000003" customHeight="1" x14ac:dyDescent="0.15">
      <c r="A42" s="256">
        <v>26</v>
      </c>
      <c r="B42" s="451"/>
      <c r="C42" s="452"/>
      <c r="D42" s="452"/>
      <c r="E42" s="453"/>
      <c r="F42" s="451"/>
      <c r="G42" s="452"/>
      <c r="H42" s="452"/>
      <c r="I42" s="442"/>
      <c r="J42" s="443"/>
      <c r="K42" s="444"/>
      <c r="L42" s="253"/>
      <c r="M42" s="259"/>
      <c r="N42" s="254"/>
      <c r="O42" s="124" t="s">
        <v>276</v>
      </c>
      <c r="P42" s="122"/>
      <c r="Q42" s="125" t="s">
        <v>277</v>
      </c>
      <c r="R42" s="124" t="s">
        <v>276</v>
      </c>
      <c r="S42" s="122"/>
      <c r="T42" s="125" t="s">
        <v>277</v>
      </c>
      <c r="U42" s="124" t="s">
        <v>276</v>
      </c>
      <c r="V42" s="122"/>
      <c r="W42" s="125" t="s">
        <v>277</v>
      </c>
      <c r="X42" s="124" t="s">
        <v>541</v>
      </c>
      <c r="Y42" s="122"/>
      <c r="Z42" s="125" t="s">
        <v>277</v>
      </c>
    </row>
    <row r="43" spans="1:26" ht="32.450000000000003" customHeight="1" x14ac:dyDescent="0.15">
      <c r="A43" s="256">
        <v>27</v>
      </c>
      <c r="B43" s="451"/>
      <c r="C43" s="452"/>
      <c r="D43" s="452"/>
      <c r="E43" s="453"/>
      <c r="F43" s="451"/>
      <c r="G43" s="452"/>
      <c r="H43" s="452"/>
      <c r="I43" s="442"/>
      <c r="J43" s="443"/>
      <c r="K43" s="444"/>
      <c r="L43" s="253"/>
      <c r="M43" s="259"/>
      <c r="N43" s="254"/>
      <c r="O43" s="124" t="s">
        <v>276</v>
      </c>
      <c r="P43" s="122"/>
      <c r="Q43" s="125" t="s">
        <v>277</v>
      </c>
      <c r="R43" s="124" t="s">
        <v>276</v>
      </c>
      <c r="S43" s="122"/>
      <c r="T43" s="125" t="s">
        <v>277</v>
      </c>
      <c r="U43" s="124" t="s">
        <v>276</v>
      </c>
      <c r="V43" s="122"/>
      <c r="W43" s="125" t="s">
        <v>277</v>
      </c>
      <c r="X43" s="124" t="s">
        <v>541</v>
      </c>
      <c r="Y43" s="122"/>
      <c r="Z43" s="125" t="s">
        <v>277</v>
      </c>
    </row>
    <row r="44" spans="1:26" ht="32.450000000000003" customHeight="1" x14ac:dyDescent="0.15">
      <c r="A44" s="256">
        <v>28</v>
      </c>
      <c r="B44" s="451"/>
      <c r="C44" s="452"/>
      <c r="D44" s="452"/>
      <c r="E44" s="453"/>
      <c r="F44" s="451"/>
      <c r="G44" s="452"/>
      <c r="H44" s="452"/>
      <c r="I44" s="442"/>
      <c r="J44" s="443"/>
      <c r="K44" s="444"/>
      <c r="L44" s="253"/>
      <c r="M44" s="259"/>
      <c r="N44" s="254"/>
      <c r="O44" s="124" t="s">
        <v>276</v>
      </c>
      <c r="P44" s="122"/>
      <c r="Q44" s="125" t="s">
        <v>277</v>
      </c>
      <c r="R44" s="124" t="s">
        <v>276</v>
      </c>
      <c r="S44" s="122"/>
      <c r="T44" s="125" t="s">
        <v>277</v>
      </c>
      <c r="U44" s="124" t="s">
        <v>276</v>
      </c>
      <c r="V44" s="122"/>
      <c r="W44" s="125" t="s">
        <v>277</v>
      </c>
      <c r="X44" s="124" t="s">
        <v>541</v>
      </c>
      <c r="Y44" s="122"/>
      <c r="Z44" s="125" t="s">
        <v>277</v>
      </c>
    </row>
    <row r="45" spans="1:26" ht="32.450000000000003" customHeight="1" x14ac:dyDescent="0.15">
      <c r="A45" s="256">
        <v>29</v>
      </c>
      <c r="B45" s="451"/>
      <c r="C45" s="452"/>
      <c r="D45" s="452"/>
      <c r="E45" s="453"/>
      <c r="F45" s="451"/>
      <c r="G45" s="452"/>
      <c r="H45" s="452"/>
      <c r="I45" s="442"/>
      <c r="J45" s="443"/>
      <c r="K45" s="444"/>
      <c r="L45" s="253"/>
      <c r="M45" s="259"/>
      <c r="N45" s="254"/>
      <c r="O45" s="124" t="s">
        <v>276</v>
      </c>
      <c r="P45" s="122"/>
      <c r="Q45" s="125" t="s">
        <v>277</v>
      </c>
      <c r="R45" s="124" t="s">
        <v>276</v>
      </c>
      <c r="S45" s="122"/>
      <c r="T45" s="125" t="s">
        <v>277</v>
      </c>
      <c r="U45" s="124" t="s">
        <v>276</v>
      </c>
      <c r="V45" s="122"/>
      <c r="W45" s="125" t="s">
        <v>277</v>
      </c>
      <c r="X45" s="124" t="s">
        <v>541</v>
      </c>
      <c r="Y45" s="122"/>
      <c r="Z45" s="125" t="s">
        <v>277</v>
      </c>
    </row>
  </sheetData>
  <protectedRanges>
    <protectedRange sqref="V3 O3" name="範囲1"/>
  </protectedRanges>
  <mergeCells count="108">
    <mergeCell ref="F39:H39"/>
    <mergeCell ref="I39:K39"/>
    <mergeCell ref="F40:H40"/>
    <mergeCell ref="I40:K40"/>
    <mergeCell ref="F41:H41"/>
    <mergeCell ref="I41:K41"/>
    <mergeCell ref="I36:K36"/>
    <mergeCell ref="F37:H37"/>
    <mergeCell ref="I37:K37"/>
    <mergeCell ref="F38:H38"/>
    <mergeCell ref="I38:K38"/>
    <mergeCell ref="B45:E45"/>
    <mergeCell ref="F45:H45"/>
    <mergeCell ref="I45:K45"/>
    <mergeCell ref="F42:H42"/>
    <mergeCell ref="I42:K42"/>
    <mergeCell ref="F43:H43"/>
    <mergeCell ref="I43:K43"/>
    <mergeCell ref="F44:H44"/>
    <mergeCell ref="I44:K44"/>
    <mergeCell ref="F33:H33"/>
    <mergeCell ref="I33:K33"/>
    <mergeCell ref="F26:H26"/>
    <mergeCell ref="I26:K26"/>
    <mergeCell ref="F27:H27"/>
    <mergeCell ref="I27:K27"/>
    <mergeCell ref="B28:E28"/>
    <mergeCell ref="F28:H28"/>
    <mergeCell ref="I28:K28"/>
    <mergeCell ref="B29:E29"/>
    <mergeCell ref="B30:E30"/>
    <mergeCell ref="B31:E31"/>
    <mergeCell ref="F29:H29"/>
    <mergeCell ref="I29:K29"/>
    <mergeCell ref="F30:H30"/>
    <mergeCell ref="I30:K30"/>
    <mergeCell ref="F31:H31"/>
    <mergeCell ref="I31:K31"/>
    <mergeCell ref="F32:H32"/>
    <mergeCell ref="I32:K32"/>
    <mergeCell ref="F24:H24"/>
    <mergeCell ref="I24:K24"/>
    <mergeCell ref="F25:H25"/>
    <mergeCell ref="I25:K25"/>
    <mergeCell ref="L20:N20"/>
    <mergeCell ref="F21:H21"/>
    <mergeCell ref="I21:K21"/>
    <mergeCell ref="F22:H22"/>
    <mergeCell ref="I22:K22"/>
    <mergeCell ref="I20:K20"/>
    <mergeCell ref="A15:A16"/>
    <mergeCell ref="B15:E16"/>
    <mergeCell ref="F15:H16"/>
    <mergeCell ref="I15:K16"/>
    <mergeCell ref="L15:N16"/>
    <mergeCell ref="O16:Q16"/>
    <mergeCell ref="R16:T16"/>
    <mergeCell ref="U16:W16"/>
    <mergeCell ref="O15:Z15"/>
    <mergeCell ref="X16:Z16"/>
    <mergeCell ref="V7:W7"/>
    <mergeCell ref="B44:E44"/>
    <mergeCell ref="B41:E41"/>
    <mergeCell ref="B42:E42"/>
    <mergeCell ref="B43:E43"/>
    <mergeCell ref="B38:E38"/>
    <mergeCell ref="B39:E39"/>
    <mergeCell ref="B40:E40"/>
    <mergeCell ref="B35:E35"/>
    <mergeCell ref="B36:E36"/>
    <mergeCell ref="B37:E37"/>
    <mergeCell ref="F35:H35"/>
    <mergeCell ref="I35:K35"/>
    <mergeCell ref="F36:H36"/>
    <mergeCell ref="B32:E32"/>
    <mergeCell ref="B33:E33"/>
    <mergeCell ref="B34:E34"/>
    <mergeCell ref="F34:H34"/>
    <mergeCell ref="I34:K34"/>
    <mergeCell ref="V8:W8"/>
    <mergeCell ref="B13:U13"/>
    <mergeCell ref="I17:K17"/>
    <mergeCell ref="F23:H23"/>
    <mergeCell ref="I23:K23"/>
    <mergeCell ref="R3:S3"/>
    <mergeCell ref="O3:P3"/>
    <mergeCell ref="V3:W3"/>
    <mergeCell ref="B23:E23"/>
    <mergeCell ref="B24:E24"/>
    <mergeCell ref="B25:E25"/>
    <mergeCell ref="B26:E26"/>
    <mergeCell ref="B27:E27"/>
    <mergeCell ref="B21:E21"/>
    <mergeCell ref="B22:E22"/>
    <mergeCell ref="B17:E17"/>
    <mergeCell ref="F17:H17"/>
    <mergeCell ref="B20:E20"/>
    <mergeCell ref="F20:H20"/>
    <mergeCell ref="B18:E18"/>
    <mergeCell ref="B19:E19"/>
    <mergeCell ref="L17:N17"/>
    <mergeCell ref="F18:H18"/>
    <mergeCell ref="I18:K18"/>
    <mergeCell ref="L18:N18"/>
    <mergeCell ref="F19:H19"/>
    <mergeCell ref="I19:K19"/>
    <mergeCell ref="L19:N19"/>
    <mergeCell ref="V6:W6"/>
  </mergeCells>
  <phoneticPr fontId="1"/>
  <dataValidations count="2">
    <dataValidation type="list" allowBlank="1" showInputMessage="1" showErrorMessage="1" sqref="I17:J45" xr:uid="{63A0C13D-662B-4F84-8779-DCCA91C47471}">
      <formula1>"１,２,３,４,５,①,②"</formula1>
    </dataValidation>
    <dataValidation type="list" allowBlank="1" showInputMessage="1" showErrorMessage="1" sqref="L17:L20" xr:uid="{D6A1F323-8324-4DCB-8B90-96A59E48414B}">
      <formula1>"無し,Ⅰ,Ⅱa,Ⅱb,Ⅲa,Ⅲb,Ⅳ,M"</formula1>
    </dataValidation>
  </dataValidations>
  <pageMargins left="0.70866141732283472" right="0.70866141732283472" top="0.74803149606299213" bottom="0.74803149606299213" header="0.31496062992125984" footer="0.31496062992125984"/>
  <pageSetup paperSize="9" scale="74" fitToHeight="0" orientation="portrait" r:id="rId1"/>
  <rowBreaks count="1" manualBreakCount="1">
    <brk id="38" max="2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F159"/>
  <sheetViews>
    <sheetView showGridLines="0" view="pageBreakPreview" topLeftCell="A47" zoomScale="70" zoomScaleNormal="60" zoomScaleSheetLayoutView="70" workbookViewId="0">
      <selection activeCell="AL62" sqref="AL62"/>
    </sheetView>
  </sheetViews>
  <sheetFormatPr defaultColWidth="9" defaultRowHeight="14.25" x14ac:dyDescent="0.15"/>
  <cols>
    <col min="1" max="1" width="4.25" style="148" customWidth="1"/>
    <col min="2" max="3" width="5.125" style="147" customWidth="1"/>
    <col min="4" max="9" width="4.25" style="147" customWidth="1"/>
    <col min="10" max="10" width="4.625" style="147" customWidth="1"/>
    <col min="11" max="14" width="4.25" style="147" customWidth="1"/>
    <col min="15" max="16" width="5.625" style="210" hidden="1" customWidth="1"/>
    <col min="17" max="17" width="5.625" style="210" customWidth="1"/>
    <col min="18" max="18" width="4.25" style="148" customWidth="1"/>
    <col min="19" max="62" width="4.25" style="147" customWidth="1"/>
    <col min="63" max="16384" width="9" style="147"/>
  </cols>
  <sheetData>
    <row r="1" spans="1:58" ht="21" customHeight="1" x14ac:dyDescent="0.15">
      <c r="A1" s="147" t="s">
        <v>582</v>
      </c>
      <c r="O1" s="147"/>
      <c r="P1" s="147"/>
      <c r="Q1" s="147"/>
      <c r="AY1" s="149"/>
      <c r="AZ1" s="149"/>
    </row>
    <row r="2" spans="1:58" ht="21" customHeight="1" x14ac:dyDescent="0.15">
      <c r="O2" s="147"/>
      <c r="P2" s="147"/>
      <c r="Q2" s="147"/>
      <c r="AH2" s="150" t="s">
        <v>279</v>
      </c>
      <c r="AI2" s="464">
        <v>8</v>
      </c>
      <c r="AJ2" s="464"/>
      <c r="AK2" s="150" t="s">
        <v>280</v>
      </c>
      <c r="AL2" s="465">
        <f>IF(AI2=0,"",YEAR(DATE(2018+AI2,1,1)))</f>
        <v>2026</v>
      </c>
      <c r="AM2" s="465"/>
      <c r="AN2" s="151" t="s">
        <v>281</v>
      </c>
      <c r="AO2" s="151" t="s">
        <v>282</v>
      </c>
      <c r="AP2" s="464"/>
      <c r="AQ2" s="464"/>
      <c r="AR2" s="151" t="s">
        <v>283</v>
      </c>
      <c r="BA2" s="152" t="s">
        <v>402</v>
      </c>
      <c r="BB2" s="152"/>
      <c r="BC2" s="152"/>
      <c r="BD2" s="466">
        <f>DAY(EOMONTH(DATE(AL2,AP2,1),0))</f>
        <v>31</v>
      </c>
      <c r="BE2" s="467"/>
      <c r="BF2" s="152" t="s">
        <v>403</v>
      </c>
    </row>
    <row r="3" spans="1:58" s="146" customFormat="1" ht="21" customHeight="1" x14ac:dyDescent="0.25">
      <c r="A3" s="153" t="s">
        <v>404</v>
      </c>
      <c r="B3" s="154"/>
      <c r="C3" s="154"/>
      <c r="W3" s="155"/>
      <c r="X3" s="155"/>
      <c r="AI3" s="156" t="s">
        <v>405</v>
      </c>
      <c r="AW3" s="149"/>
      <c r="AX3" s="149"/>
      <c r="AY3" s="149"/>
      <c r="AZ3" s="149"/>
    </row>
    <row r="4" spans="1:58" s="146" customFormat="1" ht="21" customHeight="1" x14ac:dyDescent="0.15">
      <c r="A4" s="157"/>
      <c r="B4" s="157"/>
      <c r="C4" s="157"/>
      <c r="D4" s="157"/>
      <c r="E4" s="157"/>
      <c r="F4" s="157"/>
      <c r="G4" s="157"/>
      <c r="H4" s="157"/>
      <c r="I4" s="157"/>
      <c r="J4" s="157"/>
      <c r="K4" s="157"/>
      <c r="L4" s="157"/>
      <c r="M4" s="157"/>
      <c r="N4" s="157"/>
      <c r="O4" s="157"/>
      <c r="P4" s="157"/>
      <c r="Q4" s="157"/>
      <c r="AI4" s="158" t="s">
        <v>0</v>
      </c>
      <c r="AJ4" s="158" t="s">
        <v>280</v>
      </c>
      <c r="AK4" s="468" t="s">
        <v>669</v>
      </c>
      <c r="AL4" s="468"/>
      <c r="AM4" s="468"/>
      <c r="AN4" s="468"/>
      <c r="AO4" s="468"/>
      <c r="AP4" s="468"/>
      <c r="AQ4" s="468"/>
      <c r="AR4" s="468"/>
      <c r="AS4" s="468"/>
      <c r="AT4" s="468"/>
      <c r="AU4" s="468"/>
      <c r="AV4" s="468"/>
      <c r="AW4" s="468"/>
      <c r="AX4" s="468"/>
      <c r="AY4" s="468"/>
      <c r="AZ4" s="468"/>
      <c r="BA4" s="468"/>
      <c r="BB4" s="468"/>
      <c r="BC4" s="468"/>
      <c r="BD4" s="468"/>
      <c r="BE4" s="468"/>
      <c r="BF4" s="159" t="s">
        <v>284</v>
      </c>
    </row>
    <row r="5" spans="1:58" s="146" customFormat="1" ht="21" customHeight="1" x14ac:dyDescent="0.15">
      <c r="A5" s="157"/>
      <c r="B5" s="157"/>
      <c r="C5" s="157"/>
      <c r="D5" s="157"/>
      <c r="E5" s="157"/>
      <c r="F5" s="157"/>
      <c r="G5" s="157"/>
      <c r="H5" s="157"/>
      <c r="I5" s="157"/>
      <c r="J5" s="157"/>
      <c r="K5" s="157"/>
      <c r="L5" s="157"/>
      <c r="M5" s="157"/>
      <c r="N5" s="157"/>
      <c r="O5" s="157"/>
      <c r="P5" s="157"/>
      <c r="Q5" s="157"/>
      <c r="R5" s="150"/>
      <c r="S5" s="160"/>
      <c r="T5" s="160"/>
      <c r="U5" s="150"/>
      <c r="V5" s="161"/>
      <c r="W5" s="161"/>
      <c r="X5" s="151"/>
      <c r="Y5" s="151"/>
      <c r="Z5" s="160"/>
      <c r="AA5" s="160"/>
      <c r="AB5" s="151"/>
    </row>
    <row r="6" spans="1:58" s="146" customFormat="1" ht="21" customHeight="1" x14ac:dyDescent="0.2">
      <c r="B6" s="162"/>
      <c r="C6" s="162"/>
      <c r="D6" s="163"/>
      <c r="E6" s="163"/>
      <c r="F6" s="163"/>
      <c r="G6" s="163"/>
      <c r="H6" s="163"/>
      <c r="I6" s="163"/>
      <c r="J6" s="163"/>
      <c r="K6" s="163"/>
      <c r="L6" s="163"/>
      <c r="M6" s="163"/>
      <c r="N6" s="163"/>
      <c r="O6" s="163"/>
      <c r="P6" s="163"/>
      <c r="Q6" s="163"/>
      <c r="R6" s="163"/>
      <c r="S6" s="163"/>
      <c r="T6" s="164"/>
      <c r="U6" s="165"/>
      <c r="V6" s="166"/>
      <c r="W6" s="165"/>
      <c r="X6" s="167"/>
      <c r="AG6" s="168"/>
      <c r="AH6" s="168"/>
      <c r="AI6" s="168"/>
      <c r="AM6" s="147" t="s">
        <v>406</v>
      </c>
      <c r="AN6" s="147"/>
      <c r="AO6" s="147"/>
      <c r="AP6" s="147"/>
      <c r="AQ6" s="147"/>
      <c r="AR6" s="147"/>
      <c r="AS6" s="147"/>
      <c r="AT6" s="147"/>
      <c r="AU6" s="147"/>
      <c r="AV6" s="147"/>
      <c r="AW6" s="147"/>
      <c r="AX6" s="147"/>
      <c r="AY6" s="147"/>
      <c r="BA6" s="469">
        <v>40</v>
      </c>
      <c r="BB6" s="469"/>
      <c r="BC6" s="147" t="s">
        <v>407</v>
      </c>
    </row>
    <row r="7" spans="1:58" s="146" customFormat="1" ht="21" customHeight="1" x14ac:dyDescent="0.2">
      <c r="B7" s="162"/>
      <c r="C7" s="162"/>
      <c r="D7" s="163"/>
      <c r="E7" s="163"/>
      <c r="F7" s="163"/>
      <c r="G7" s="163"/>
      <c r="H7" s="163"/>
      <c r="I7" s="163"/>
      <c r="J7" s="163"/>
      <c r="K7" s="163"/>
      <c r="L7" s="163"/>
      <c r="M7" s="163"/>
      <c r="N7" s="163"/>
      <c r="O7" s="163"/>
      <c r="P7" s="163"/>
      <c r="Q7" s="163"/>
      <c r="R7" s="163"/>
      <c r="S7" s="163"/>
      <c r="T7" s="164"/>
      <c r="U7" s="165"/>
      <c r="V7" s="166"/>
      <c r="W7" s="165"/>
      <c r="X7" s="167"/>
      <c r="AG7" s="168"/>
      <c r="AH7" s="168"/>
      <c r="AI7" s="168"/>
      <c r="AM7" s="147"/>
      <c r="AN7" s="147"/>
      <c r="AO7" s="147"/>
      <c r="AP7" s="147"/>
      <c r="AQ7" s="147"/>
      <c r="AR7" s="147"/>
      <c r="AS7" s="147"/>
      <c r="AT7" s="147"/>
      <c r="AU7" s="147"/>
      <c r="AV7" s="147"/>
      <c r="AW7" s="147"/>
      <c r="AX7" s="147"/>
      <c r="AY7" s="147"/>
      <c r="BA7" s="169"/>
      <c r="BB7" s="169"/>
      <c r="BC7" s="147"/>
    </row>
    <row r="8" spans="1:58" s="146" customFormat="1" ht="21" customHeight="1" x14ac:dyDescent="0.2">
      <c r="B8" s="162"/>
      <c r="C8" s="162"/>
      <c r="D8" s="163"/>
      <c r="E8" s="163"/>
      <c r="F8" s="163"/>
      <c r="G8" s="163"/>
      <c r="H8" s="163"/>
      <c r="I8" s="163"/>
      <c r="J8" s="163"/>
      <c r="K8" s="163"/>
      <c r="L8" s="163"/>
      <c r="M8" s="163"/>
      <c r="N8" s="163"/>
      <c r="O8" s="163"/>
      <c r="P8" s="163"/>
      <c r="Q8" s="163"/>
      <c r="R8" s="163"/>
      <c r="S8" s="163"/>
      <c r="T8" s="164"/>
      <c r="U8" s="165"/>
      <c r="V8" s="166"/>
      <c r="W8" s="165"/>
      <c r="X8" s="167"/>
      <c r="AD8" s="470" t="s">
        <v>408</v>
      </c>
      <c r="AE8" s="470"/>
      <c r="AF8" s="470"/>
      <c r="AG8" s="470"/>
      <c r="AH8" s="471" t="s">
        <v>409</v>
      </c>
      <c r="AI8" s="471"/>
      <c r="AJ8" s="471"/>
      <c r="AK8" s="471"/>
      <c r="AL8" s="471"/>
      <c r="AM8" s="170" t="s">
        <v>410</v>
      </c>
      <c r="AN8" s="472" t="s">
        <v>411</v>
      </c>
      <c r="AO8" s="472"/>
      <c r="AP8" s="472"/>
      <c r="AQ8" s="472"/>
      <c r="AR8" s="472"/>
      <c r="AS8" s="473" t="s">
        <v>412</v>
      </c>
      <c r="AT8" s="474"/>
      <c r="AU8" s="474"/>
      <c r="AV8" s="474"/>
      <c r="AW8" s="475"/>
      <c r="AX8" s="472" t="s">
        <v>413</v>
      </c>
      <c r="AY8" s="472"/>
      <c r="AZ8" s="472"/>
      <c r="BA8" s="472"/>
      <c r="BB8" s="169"/>
      <c r="BC8" s="147"/>
    </row>
    <row r="9" spans="1:58" s="146" customFormat="1" ht="21" customHeight="1" x14ac:dyDescent="0.2">
      <c r="B9" s="162"/>
      <c r="C9" s="162"/>
      <c r="D9" s="163"/>
      <c r="E9" s="163"/>
      <c r="F9" s="163"/>
      <c r="G9" s="163"/>
      <c r="H9" s="163"/>
      <c r="I9" s="163"/>
      <c r="J9" s="163"/>
      <c r="K9" s="163"/>
      <c r="L9" s="163"/>
      <c r="M9" s="163"/>
      <c r="N9" s="163"/>
      <c r="O9" s="163"/>
      <c r="P9" s="163"/>
      <c r="Q9" s="163"/>
      <c r="R9" s="163"/>
      <c r="S9" s="163"/>
      <c r="T9" s="164"/>
      <c r="U9" s="165"/>
      <c r="V9" s="166"/>
      <c r="W9" s="165"/>
      <c r="X9" s="167"/>
      <c r="AD9" s="470" t="s">
        <v>414</v>
      </c>
      <c r="AE9" s="470"/>
      <c r="AF9" s="470"/>
      <c r="AG9" s="470"/>
      <c r="AH9" s="476" t="s">
        <v>415</v>
      </c>
      <c r="AI9" s="476"/>
      <c r="AJ9" s="476"/>
      <c r="AK9" s="476"/>
      <c r="AL9" s="476"/>
      <c r="AM9" s="238" t="s">
        <v>416</v>
      </c>
      <c r="AN9" s="477" t="s">
        <v>417</v>
      </c>
      <c r="AO9" s="477"/>
      <c r="AP9" s="477"/>
      <c r="AQ9" s="477"/>
      <c r="AR9" s="477"/>
      <c r="AS9" s="477" t="s">
        <v>418</v>
      </c>
      <c r="AT9" s="477"/>
      <c r="AU9" s="477"/>
      <c r="AV9" s="477"/>
      <c r="AW9" s="477"/>
      <c r="AX9" s="477" t="s">
        <v>419</v>
      </c>
      <c r="AY9" s="477"/>
      <c r="AZ9" s="477"/>
      <c r="BA9" s="477"/>
      <c r="BB9" s="169"/>
      <c r="BC9" s="147"/>
    </row>
    <row r="10" spans="1:58" s="146" customFormat="1" ht="21" customHeight="1" x14ac:dyDescent="0.2">
      <c r="B10" s="162"/>
      <c r="C10" s="162"/>
      <c r="D10" s="163"/>
      <c r="E10" s="163"/>
      <c r="F10" s="163"/>
      <c r="G10" s="163"/>
      <c r="H10" s="163"/>
      <c r="I10" s="163"/>
      <c r="J10" s="163"/>
      <c r="K10" s="163"/>
      <c r="L10" s="163"/>
      <c r="M10" s="163"/>
      <c r="N10" s="163"/>
      <c r="O10" s="163"/>
      <c r="P10" s="163"/>
      <c r="Q10" s="163"/>
      <c r="R10" s="163"/>
      <c r="S10" s="163"/>
      <c r="T10" s="164"/>
      <c r="U10" s="165"/>
      <c r="V10" s="166"/>
      <c r="W10" s="165"/>
      <c r="X10" s="167"/>
      <c r="AD10" s="478" t="s">
        <v>420</v>
      </c>
      <c r="AE10" s="479"/>
      <c r="AF10" s="479"/>
      <c r="AG10" s="480"/>
      <c r="AH10" s="481" t="s">
        <v>421</v>
      </c>
      <c r="AI10" s="482"/>
      <c r="AJ10" s="482"/>
      <c r="AK10" s="482"/>
      <c r="AL10" s="483"/>
      <c r="AM10" s="237" t="s">
        <v>422</v>
      </c>
      <c r="AN10" s="481" t="s">
        <v>417</v>
      </c>
      <c r="AO10" s="482"/>
      <c r="AP10" s="482"/>
      <c r="AQ10" s="482"/>
      <c r="AR10" s="483"/>
      <c r="AS10" s="484" t="s">
        <v>418</v>
      </c>
      <c r="AT10" s="485"/>
      <c r="AU10" s="485"/>
      <c r="AV10" s="485"/>
      <c r="AW10" s="486"/>
      <c r="AX10" s="484" t="s">
        <v>419</v>
      </c>
      <c r="AY10" s="485"/>
      <c r="AZ10" s="485"/>
      <c r="BA10" s="486"/>
      <c r="BB10" s="169"/>
      <c r="BC10" s="147"/>
    </row>
    <row r="11" spans="1:58" s="146" customFormat="1" ht="21" customHeight="1" x14ac:dyDescent="0.2">
      <c r="B11" s="162"/>
      <c r="C11" s="162"/>
      <c r="D11" s="163"/>
      <c r="E11" s="163"/>
      <c r="F11" s="163"/>
      <c r="G11" s="163"/>
      <c r="H11" s="163"/>
      <c r="I11" s="163"/>
      <c r="J11" s="163"/>
      <c r="K11" s="163"/>
      <c r="L11" s="163"/>
      <c r="M11" s="163"/>
      <c r="N11" s="163"/>
      <c r="O11" s="163"/>
      <c r="P11" s="163"/>
      <c r="Q11" s="163"/>
      <c r="R11" s="163"/>
      <c r="S11" s="173"/>
      <c r="T11" s="164"/>
      <c r="U11" s="165"/>
      <c r="V11" s="166"/>
      <c r="W11" s="165"/>
      <c r="X11" s="167"/>
      <c r="AD11" s="478" t="s">
        <v>423</v>
      </c>
      <c r="AE11" s="479"/>
      <c r="AF11" s="479"/>
      <c r="AG11" s="480"/>
      <c r="AH11" s="481" t="s">
        <v>424</v>
      </c>
      <c r="AI11" s="482"/>
      <c r="AJ11" s="482"/>
      <c r="AK11" s="482"/>
      <c r="AL11" s="483"/>
      <c r="AM11" s="237" t="s">
        <v>425</v>
      </c>
      <c r="AN11" s="481" t="s">
        <v>417</v>
      </c>
      <c r="AO11" s="482"/>
      <c r="AP11" s="482"/>
      <c r="AQ11" s="482"/>
      <c r="AR11" s="483"/>
      <c r="AS11" s="484" t="s">
        <v>418</v>
      </c>
      <c r="AT11" s="485"/>
      <c r="AU11" s="485"/>
      <c r="AV11" s="485"/>
      <c r="AW11" s="486"/>
      <c r="AX11" s="484" t="s">
        <v>419</v>
      </c>
      <c r="AY11" s="485"/>
      <c r="AZ11" s="485"/>
      <c r="BA11" s="486"/>
      <c r="BB11" s="169"/>
      <c r="BC11" s="147"/>
    </row>
    <row r="12" spans="1:58" s="146" customFormat="1" ht="21.75" customHeight="1" x14ac:dyDescent="0.15">
      <c r="AC12" s="167"/>
      <c r="AD12" s="478" t="s">
        <v>426</v>
      </c>
      <c r="AE12" s="479"/>
      <c r="AF12" s="479"/>
      <c r="AG12" s="480"/>
      <c r="AH12" s="481" t="s">
        <v>427</v>
      </c>
      <c r="AI12" s="482"/>
      <c r="AJ12" s="482"/>
      <c r="AK12" s="482"/>
      <c r="AL12" s="483"/>
      <c r="AM12" s="237" t="s">
        <v>428</v>
      </c>
      <c r="AN12" s="481" t="s">
        <v>429</v>
      </c>
      <c r="AO12" s="482"/>
      <c r="AP12" s="482"/>
      <c r="AQ12" s="482"/>
      <c r="AR12" s="483"/>
      <c r="AS12" s="484" t="s">
        <v>418</v>
      </c>
      <c r="AT12" s="485"/>
      <c r="AU12" s="485"/>
      <c r="AV12" s="485"/>
      <c r="AW12" s="486"/>
      <c r="AX12" s="484" t="s">
        <v>430</v>
      </c>
      <c r="AY12" s="485"/>
      <c r="AZ12" s="485"/>
      <c r="BA12" s="486"/>
    </row>
    <row r="13" spans="1:58" s="146" customFormat="1" ht="21.75" customHeight="1" x14ac:dyDescent="0.15">
      <c r="B13" s="175"/>
      <c r="C13" s="175"/>
      <c r="D13" s="175"/>
      <c r="E13" s="175"/>
      <c r="F13" s="175"/>
      <c r="G13" s="175"/>
      <c r="H13" s="175"/>
      <c r="I13" s="175"/>
      <c r="J13" s="175"/>
      <c r="K13" s="165"/>
      <c r="L13" s="176"/>
      <c r="M13" s="176"/>
      <c r="N13" s="176"/>
      <c r="O13" s="176"/>
      <c r="P13" s="176"/>
      <c r="Q13" s="176"/>
      <c r="R13" s="167"/>
      <c r="S13" s="167"/>
      <c r="T13" s="167"/>
      <c r="U13" s="167"/>
      <c r="V13" s="167"/>
      <c r="W13" s="167"/>
      <c r="X13" s="167"/>
      <c r="Y13" s="167"/>
      <c r="Z13" s="167"/>
      <c r="AA13" s="167"/>
      <c r="AB13" s="167"/>
      <c r="AC13" s="167"/>
      <c r="AD13" s="478" t="s">
        <v>431</v>
      </c>
      <c r="AE13" s="479"/>
      <c r="AF13" s="479"/>
      <c r="AG13" s="480"/>
      <c r="AH13" s="481" t="s">
        <v>432</v>
      </c>
      <c r="AI13" s="482"/>
      <c r="AJ13" s="482"/>
      <c r="AK13" s="482"/>
      <c r="AL13" s="483"/>
      <c r="AM13" s="237" t="s">
        <v>433</v>
      </c>
      <c r="AN13" s="481" t="s">
        <v>725</v>
      </c>
      <c r="AO13" s="482"/>
      <c r="AP13" s="482"/>
      <c r="AQ13" s="482"/>
      <c r="AR13" s="483"/>
      <c r="AS13" s="484" t="s">
        <v>418</v>
      </c>
      <c r="AT13" s="485"/>
      <c r="AU13" s="485"/>
      <c r="AV13" s="485"/>
      <c r="AW13" s="486"/>
      <c r="AX13" s="484" t="s">
        <v>726</v>
      </c>
      <c r="AY13" s="485"/>
      <c r="AZ13" s="485"/>
      <c r="BA13" s="486"/>
    </row>
    <row r="14" spans="1:58" s="146" customFormat="1" ht="21.75" customHeight="1" x14ac:dyDescent="0.15">
      <c r="B14" s="175"/>
      <c r="C14" s="175"/>
      <c r="D14" s="175"/>
      <c r="E14" s="175"/>
      <c r="F14" s="175"/>
      <c r="G14" s="175"/>
      <c r="H14" s="175"/>
      <c r="I14" s="175"/>
      <c r="J14" s="175"/>
      <c r="K14" s="165"/>
      <c r="L14" s="176"/>
      <c r="M14" s="176"/>
      <c r="N14" s="176"/>
      <c r="O14" s="176"/>
      <c r="P14" s="176"/>
      <c r="Q14" s="176"/>
      <c r="R14" s="167"/>
      <c r="S14" s="167"/>
      <c r="T14" s="167"/>
      <c r="U14" s="167"/>
      <c r="V14" s="167"/>
      <c r="W14" s="167"/>
      <c r="X14" s="167"/>
      <c r="Y14" s="167"/>
      <c r="Z14" s="167"/>
      <c r="AA14" s="167"/>
      <c r="AB14" s="167"/>
      <c r="AC14" s="167"/>
      <c r="AD14" s="478" t="s">
        <v>434</v>
      </c>
      <c r="AE14" s="479"/>
      <c r="AF14" s="479"/>
      <c r="AG14" s="480"/>
      <c r="AH14" s="481" t="s">
        <v>869</v>
      </c>
      <c r="AI14" s="482"/>
      <c r="AJ14" s="482"/>
      <c r="AK14" s="482"/>
      <c r="AL14" s="483"/>
      <c r="AM14" s="237" t="s">
        <v>435</v>
      </c>
      <c r="AN14" s="481" t="s">
        <v>436</v>
      </c>
      <c r="AO14" s="482"/>
      <c r="AP14" s="482"/>
      <c r="AQ14" s="482"/>
      <c r="AR14" s="483"/>
      <c r="AS14" s="484" t="s">
        <v>437</v>
      </c>
      <c r="AT14" s="485"/>
      <c r="AU14" s="485"/>
      <c r="AV14" s="485"/>
      <c r="AW14" s="486"/>
      <c r="AX14" s="484" t="s">
        <v>436</v>
      </c>
      <c r="AY14" s="485"/>
      <c r="AZ14" s="485"/>
      <c r="BA14" s="486"/>
    </row>
    <row r="15" spans="1:58" s="146" customFormat="1" ht="21.75" customHeight="1" x14ac:dyDescent="0.15">
      <c r="B15" s="177"/>
      <c r="C15" s="177"/>
      <c r="D15" s="177"/>
      <c r="E15" s="177"/>
      <c r="F15" s="177"/>
      <c r="G15" s="177"/>
      <c r="H15" s="177"/>
      <c r="I15" s="177"/>
      <c r="J15" s="177"/>
      <c r="K15" s="178"/>
      <c r="L15" s="179"/>
      <c r="M15" s="179"/>
      <c r="N15" s="179"/>
      <c r="O15" s="179"/>
      <c r="P15" s="179"/>
      <c r="Q15" s="179"/>
      <c r="R15" s="180"/>
      <c r="S15" s="180"/>
      <c r="T15" s="180"/>
      <c r="U15" s="180"/>
      <c r="V15" s="180"/>
      <c r="W15" s="180"/>
      <c r="X15" s="180"/>
      <c r="Y15" s="180"/>
      <c r="Z15" s="180"/>
      <c r="AA15" s="180"/>
      <c r="AB15" s="167"/>
      <c r="AC15" s="167"/>
      <c r="AD15" s="478"/>
      <c r="AE15" s="479"/>
      <c r="AF15" s="479"/>
      <c r="AG15" s="480"/>
      <c r="AH15" s="478"/>
      <c r="AI15" s="479"/>
      <c r="AJ15" s="479"/>
      <c r="AK15" s="479"/>
      <c r="AL15" s="480"/>
      <c r="AM15" s="174"/>
      <c r="AN15" s="478"/>
      <c r="AO15" s="479"/>
      <c r="AP15" s="479"/>
      <c r="AQ15" s="479"/>
      <c r="AR15" s="480"/>
      <c r="AS15" s="478"/>
      <c r="AT15" s="479"/>
      <c r="AU15" s="479"/>
      <c r="AV15" s="479"/>
      <c r="AW15" s="480"/>
      <c r="AX15" s="484"/>
      <c r="AY15" s="485"/>
      <c r="AZ15" s="485"/>
      <c r="BA15" s="486"/>
    </row>
    <row r="16" spans="1:58" s="146" customFormat="1" ht="21.75" customHeight="1" x14ac:dyDescent="0.15">
      <c r="B16" s="487" t="s">
        <v>438</v>
      </c>
      <c r="C16" s="487"/>
      <c r="D16" s="487"/>
      <c r="E16" s="487"/>
      <c r="F16" s="487"/>
      <c r="G16" s="487"/>
      <c r="H16" s="487"/>
      <c r="I16" s="487"/>
      <c r="J16" s="487"/>
      <c r="K16" s="181" t="s">
        <v>439</v>
      </c>
      <c r="L16" s="181">
        <v>20</v>
      </c>
      <c r="M16" s="182" t="s">
        <v>440</v>
      </c>
      <c r="N16" s="181">
        <v>0</v>
      </c>
      <c r="O16" s="181"/>
      <c r="P16" s="247">
        <v>0</v>
      </c>
      <c r="Q16" s="182" t="s">
        <v>441</v>
      </c>
      <c r="R16" s="182" t="s">
        <v>442</v>
      </c>
      <c r="S16" s="182" t="s">
        <v>443</v>
      </c>
      <c r="T16" s="247">
        <v>5</v>
      </c>
      <c r="U16" s="182" t="s">
        <v>440</v>
      </c>
      <c r="V16" s="247">
        <v>0</v>
      </c>
      <c r="W16" s="182" t="s">
        <v>441</v>
      </c>
      <c r="X16" s="182"/>
      <c r="Y16" s="183"/>
      <c r="AB16" s="184"/>
      <c r="AC16" s="167"/>
      <c r="AD16" s="478"/>
      <c r="AE16" s="479"/>
      <c r="AF16" s="479"/>
      <c r="AG16" s="480"/>
      <c r="AH16" s="478"/>
      <c r="AI16" s="479"/>
      <c r="AJ16" s="479"/>
      <c r="AK16" s="479"/>
      <c r="AL16" s="480"/>
      <c r="AM16" s="174"/>
      <c r="AN16" s="478"/>
      <c r="AO16" s="479"/>
      <c r="AP16" s="479"/>
      <c r="AQ16" s="479"/>
      <c r="AR16" s="480"/>
      <c r="AS16" s="185"/>
      <c r="AT16" s="185"/>
      <c r="AU16" s="185"/>
      <c r="AV16" s="185"/>
      <c r="AW16" s="186"/>
      <c r="AX16" s="187"/>
      <c r="AY16" s="188"/>
      <c r="AZ16" s="188"/>
      <c r="BA16" s="189"/>
    </row>
    <row r="17" spans="1:58" s="146" customFormat="1" ht="21.75" customHeight="1" x14ac:dyDescent="0.15">
      <c r="B17" s="175"/>
      <c r="C17" s="175"/>
      <c r="D17" s="175"/>
      <c r="E17" s="175"/>
      <c r="F17" s="175"/>
      <c r="G17" s="175"/>
      <c r="H17" s="175"/>
      <c r="I17" s="175"/>
      <c r="J17" s="175"/>
      <c r="L17" s="176"/>
      <c r="M17" s="176"/>
      <c r="N17" s="176"/>
      <c r="O17" s="176"/>
      <c r="P17" s="176"/>
      <c r="Q17" s="176"/>
      <c r="R17" s="167"/>
      <c r="S17" s="167"/>
      <c r="T17" s="167"/>
      <c r="U17" s="167"/>
      <c r="V17" s="167"/>
      <c r="W17" s="167"/>
      <c r="X17" s="167"/>
      <c r="Y17" s="167" t="s">
        <v>444</v>
      </c>
      <c r="Z17" s="167"/>
      <c r="AA17" s="167"/>
      <c r="AB17" s="167"/>
      <c r="AC17" s="167"/>
      <c r="AD17" s="478"/>
      <c r="AE17" s="479"/>
      <c r="AF17" s="479"/>
      <c r="AG17" s="480"/>
      <c r="AH17" s="478"/>
      <c r="AI17" s="479"/>
      <c r="AJ17" s="479"/>
      <c r="AK17" s="479"/>
      <c r="AL17" s="480"/>
      <c r="AM17" s="174"/>
      <c r="AN17" s="478"/>
      <c r="AO17" s="479"/>
      <c r="AP17" s="479"/>
      <c r="AQ17" s="479"/>
      <c r="AR17" s="480"/>
      <c r="AS17" s="479"/>
      <c r="AT17" s="479"/>
      <c r="AU17" s="479"/>
      <c r="AV17" s="479"/>
      <c r="AW17" s="480"/>
      <c r="AX17" s="187"/>
      <c r="AY17" s="188"/>
      <c r="AZ17" s="188"/>
      <c r="BA17" s="189"/>
    </row>
    <row r="18" spans="1:58" s="146" customFormat="1" ht="21.75" customHeight="1" x14ac:dyDescent="0.15">
      <c r="B18" s="488" t="s">
        <v>528</v>
      </c>
      <c r="C18" s="488"/>
      <c r="D18" s="488"/>
      <c r="E18" s="488"/>
      <c r="F18" s="488"/>
      <c r="G18" s="488"/>
      <c r="H18" s="488"/>
      <c r="I18" s="488"/>
      <c r="J18" s="488"/>
      <c r="K18" s="243"/>
      <c r="L18" s="190">
        <v>5</v>
      </c>
      <c r="M18" s="190" t="s">
        <v>440</v>
      </c>
      <c r="N18" s="244">
        <v>0</v>
      </c>
      <c r="O18" s="190" t="s">
        <v>441</v>
      </c>
      <c r="P18" s="190" t="s">
        <v>442</v>
      </c>
      <c r="Q18" s="190" t="s">
        <v>530</v>
      </c>
      <c r="R18" s="190" t="s">
        <v>531</v>
      </c>
      <c r="S18" s="190"/>
      <c r="T18" s="244">
        <v>20</v>
      </c>
      <c r="U18" s="244" t="s">
        <v>440</v>
      </c>
      <c r="V18" s="219">
        <v>0</v>
      </c>
      <c r="W18" s="190" t="s">
        <v>530</v>
      </c>
      <c r="X18" s="219" t="s">
        <v>529</v>
      </c>
      <c r="Y18" s="219"/>
      <c r="Z18" s="191"/>
      <c r="AA18" s="167"/>
      <c r="AB18" s="245"/>
      <c r="AC18" s="246"/>
      <c r="AD18" s="478" t="s">
        <v>445</v>
      </c>
      <c r="AE18" s="479"/>
      <c r="AF18" s="479"/>
      <c r="AG18" s="480"/>
      <c r="AH18" s="478"/>
      <c r="AI18" s="479"/>
      <c r="AJ18" s="479"/>
      <c r="AK18" s="479"/>
      <c r="AL18" s="480"/>
      <c r="AM18" s="174" t="s">
        <v>446</v>
      </c>
      <c r="AN18" s="478" t="s">
        <v>447</v>
      </c>
      <c r="AO18" s="479"/>
      <c r="AP18" s="479"/>
      <c r="AQ18" s="479"/>
      <c r="AR18" s="479"/>
      <c r="AS18" s="479"/>
      <c r="AT18" s="479"/>
      <c r="AU18" s="479"/>
      <c r="AV18" s="479"/>
      <c r="AW18" s="480"/>
      <c r="AX18" s="484" t="s">
        <v>448</v>
      </c>
      <c r="AY18" s="485"/>
      <c r="AZ18" s="485"/>
      <c r="BA18" s="486"/>
    </row>
    <row r="19" spans="1:58" s="146" customFormat="1" ht="21.75" customHeight="1" x14ac:dyDescent="0.15">
      <c r="B19" s="175"/>
      <c r="C19" s="175"/>
      <c r="D19" s="175"/>
      <c r="E19" s="175"/>
      <c r="F19" s="175"/>
      <c r="G19" s="175"/>
      <c r="H19" s="175"/>
      <c r="I19" s="175"/>
      <c r="J19" s="175"/>
      <c r="K19" s="165"/>
      <c r="L19" s="184"/>
      <c r="M19" s="184"/>
      <c r="N19" s="184"/>
      <c r="O19" s="184"/>
      <c r="P19" s="184"/>
      <c r="Q19" s="184"/>
      <c r="R19" s="175"/>
      <c r="S19" s="175"/>
      <c r="T19" s="175"/>
      <c r="U19" s="175"/>
      <c r="V19" s="175"/>
      <c r="W19" s="175"/>
      <c r="X19" s="175"/>
      <c r="Y19" s="167"/>
      <c r="Z19" s="167"/>
      <c r="AA19" s="167"/>
      <c r="AB19" s="167"/>
      <c r="AC19" s="165"/>
      <c r="AD19" s="478" t="s">
        <v>449</v>
      </c>
      <c r="AE19" s="479"/>
      <c r="AF19" s="479"/>
      <c r="AG19" s="480"/>
      <c r="AH19" s="478"/>
      <c r="AI19" s="479"/>
      <c r="AJ19" s="479"/>
      <c r="AK19" s="479"/>
      <c r="AL19" s="480"/>
      <c r="AM19" s="174" t="s">
        <v>450</v>
      </c>
      <c r="AN19" s="478" t="s">
        <v>451</v>
      </c>
      <c r="AO19" s="479"/>
      <c r="AP19" s="479"/>
      <c r="AQ19" s="479"/>
      <c r="AR19" s="479"/>
      <c r="AS19" s="479"/>
      <c r="AT19" s="479"/>
      <c r="AU19" s="479"/>
      <c r="AV19" s="479"/>
      <c r="AW19" s="480"/>
      <c r="AX19" s="484" t="s">
        <v>448</v>
      </c>
      <c r="AY19" s="485"/>
      <c r="AZ19" s="485"/>
      <c r="BA19" s="486"/>
      <c r="BB19" s="184"/>
    </row>
    <row r="20" spans="1:58" s="146" customFormat="1" ht="21" customHeight="1" x14ac:dyDescent="0.15">
      <c r="C20" s="192"/>
      <c r="D20" s="193" t="s">
        <v>452</v>
      </c>
      <c r="E20" s="192"/>
      <c r="F20" s="192"/>
      <c r="G20" s="192"/>
      <c r="H20" s="192"/>
      <c r="I20" s="192"/>
      <c r="J20" s="192"/>
      <c r="K20" s="192"/>
      <c r="L20" s="192"/>
      <c r="M20" s="192"/>
      <c r="N20" s="192"/>
      <c r="R20" s="192"/>
      <c r="S20" s="192"/>
      <c r="T20" s="192"/>
      <c r="U20" s="192"/>
      <c r="V20" s="192"/>
      <c r="W20" s="192"/>
      <c r="X20" s="192"/>
      <c r="Y20" s="192"/>
      <c r="Z20" s="192"/>
      <c r="AA20" s="192"/>
      <c r="AB20" s="192"/>
      <c r="AC20" s="192"/>
      <c r="AD20" s="194"/>
      <c r="AE20" s="194"/>
      <c r="AF20" s="194"/>
      <c r="AG20" s="178"/>
      <c r="AN20" s="195"/>
      <c r="AO20" s="195"/>
      <c r="AP20" s="195"/>
      <c r="AQ20" s="195"/>
      <c r="AR20" s="195"/>
      <c r="AS20" s="195"/>
      <c r="AT20" s="195"/>
      <c r="AU20" s="195"/>
      <c r="AV20" s="195"/>
      <c r="AW20" s="195"/>
      <c r="AX20" s="195"/>
      <c r="AY20" s="196"/>
      <c r="AZ20" s="196"/>
      <c r="BA20" s="195"/>
      <c r="BB20" s="195"/>
      <c r="BC20" s="195"/>
    </row>
    <row r="21" spans="1:58" ht="18.75" customHeight="1" x14ac:dyDescent="0.15">
      <c r="A21" s="489" t="s">
        <v>292</v>
      </c>
      <c r="B21" s="490" t="s">
        <v>293</v>
      </c>
      <c r="C21" s="491"/>
      <c r="D21" s="496" t="s">
        <v>453</v>
      </c>
      <c r="E21" s="497"/>
      <c r="F21" s="496" t="s">
        <v>454</v>
      </c>
      <c r="G21" s="502"/>
      <c r="H21" s="502"/>
      <c r="I21" s="502"/>
      <c r="J21" s="497"/>
      <c r="K21" s="490" t="s">
        <v>455</v>
      </c>
      <c r="L21" s="505"/>
      <c r="M21" s="505"/>
      <c r="N21" s="491"/>
      <c r="O21" s="508"/>
      <c r="P21" s="509"/>
      <c r="Q21" s="510"/>
      <c r="R21" s="517" t="s">
        <v>456</v>
      </c>
      <c r="S21" s="517"/>
      <c r="T21" s="517"/>
      <c r="U21" s="517"/>
      <c r="V21" s="517"/>
      <c r="W21" s="517"/>
      <c r="X21" s="517"/>
      <c r="Y21" s="517"/>
      <c r="Z21" s="517"/>
      <c r="AA21" s="517"/>
      <c r="AB21" s="517"/>
      <c r="AC21" s="517"/>
      <c r="AD21" s="517"/>
      <c r="AE21" s="517"/>
      <c r="AF21" s="517"/>
      <c r="AG21" s="517"/>
      <c r="AH21" s="517"/>
      <c r="AI21" s="517"/>
      <c r="AJ21" s="517"/>
      <c r="AK21" s="517"/>
      <c r="AL21" s="517"/>
      <c r="AM21" s="517"/>
      <c r="AN21" s="517"/>
      <c r="AO21" s="517"/>
      <c r="AP21" s="517"/>
      <c r="AQ21" s="517"/>
      <c r="AR21" s="517"/>
      <c r="AS21" s="517"/>
      <c r="AT21" s="517"/>
      <c r="AU21" s="517"/>
      <c r="AV21" s="517"/>
      <c r="AW21" s="518" t="s">
        <v>457</v>
      </c>
      <c r="AX21" s="519"/>
      <c r="AY21" s="524" t="s">
        <v>458</v>
      </c>
      <c r="AZ21" s="524"/>
      <c r="BA21" s="524" t="s">
        <v>459</v>
      </c>
      <c r="BB21" s="524"/>
      <c r="BC21" s="524"/>
      <c r="BD21" s="524"/>
      <c r="BE21" s="524"/>
      <c r="BF21" s="524"/>
    </row>
    <row r="22" spans="1:58" ht="18.75" customHeight="1" x14ac:dyDescent="0.15">
      <c r="A22" s="489"/>
      <c r="B22" s="492"/>
      <c r="C22" s="493"/>
      <c r="D22" s="498"/>
      <c r="E22" s="499"/>
      <c r="F22" s="498"/>
      <c r="G22" s="503"/>
      <c r="H22" s="503"/>
      <c r="I22" s="503"/>
      <c r="J22" s="499"/>
      <c r="K22" s="492"/>
      <c r="L22" s="506"/>
      <c r="M22" s="506"/>
      <c r="N22" s="493"/>
      <c r="O22" s="511"/>
      <c r="P22" s="512"/>
      <c r="Q22" s="513"/>
      <c r="R22" s="517" t="s">
        <v>460</v>
      </c>
      <c r="S22" s="517"/>
      <c r="T22" s="517"/>
      <c r="U22" s="517"/>
      <c r="V22" s="517"/>
      <c r="W22" s="517"/>
      <c r="X22" s="517"/>
      <c r="Y22" s="517" t="s">
        <v>461</v>
      </c>
      <c r="Z22" s="517"/>
      <c r="AA22" s="517"/>
      <c r="AB22" s="517"/>
      <c r="AC22" s="517"/>
      <c r="AD22" s="517"/>
      <c r="AE22" s="517"/>
      <c r="AF22" s="517" t="s">
        <v>462</v>
      </c>
      <c r="AG22" s="517"/>
      <c r="AH22" s="517"/>
      <c r="AI22" s="517"/>
      <c r="AJ22" s="517"/>
      <c r="AK22" s="517"/>
      <c r="AL22" s="517"/>
      <c r="AM22" s="517" t="s">
        <v>463</v>
      </c>
      <c r="AN22" s="517"/>
      <c r="AO22" s="517"/>
      <c r="AP22" s="517"/>
      <c r="AQ22" s="517"/>
      <c r="AR22" s="517"/>
      <c r="AS22" s="517"/>
      <c r="AT22" s="517" t="s">
        <v>464</v>
      </c>
      <c r="AU22" s="517"/>
      <c r="AV22" s="517"/>
      <c r="AW22" s="520"/>
      <c r="AX22" s="521"/>
      <c r="AY22" s="524"/>
      <c r="AZ22" s="524"/>
      <c r="BA22" s="524"/>
      <c r="BB22" s="524"/>
      <c r="BC22" s="524"/>
      <c r="BD22" s="524"/>
      <c r="BE22" s="524"/>
      <c r="BF22" s="524"/>
    </row>
    <row r="23" spans="1:58" ht="24" customHeight="1" x14ac:dyDescent="0.15">
      <c r="A23" s="489"/>
      <c r="B23" s="492"/>
      <c r="C23" s="493"/>
      <c r="D23" s="498"/>
      <c r="E23" s="499"/>
      <c r="F23" s="498"/>
      <c r="G23" s="503"/>
      <c r="H23" s="503"/>
      <c r="I23" s="503"/>
      <c r="J23" s="499"/>
      <c r="K23" s="492"/>
      <c r="L23" s="506"/>
      <c r="M23" s="506"/>
      <c r="N23" s="493"/>
      <c r="O23" s="511"/>
      <c r="P23" s="512"/>
      <c r="Q23" s="513"/>
      <c r="R23" s="197">
        <f>DAY(DATE($AL$2,$AP$2,1))</f>
        <v>1</v>
      </c>
      <c r="S23" s="197">
        <f>DAY(DATE($AL$2,$AP$2,2))</f>
        <v>2</v>
      </c>
      <c r="T23" s="197">
        <f>DAY(DATE($AL$2,$AP$2,3))</f>
        <v>3</v>
      </c>
      <c r="U23" s="197">
        <f>DAY(DATE($AL$2,$AP$2,4))</f>
        <v>4</v>
      </c>
      <c r="V23" s="197">
        <f>DAY(DATE($AL$2,$AP$2,5))</f>
        <v>5</v>
      </c>
      <c r="W23" s="197">
        <f>DAY(DATE($AL$2,$AP$2,6))</f>
        <v>6</v>
      </c>
      <c r="X23" s="197">
        <f>DAY(DATE($AL$2,$AP$2,7))</f>
        <v>7</v>
      </c>
      <c r="Y23" s="197">
        <f>DAY(DATE($AL$2,$AP$2,8))</f>
        <v>8</v>
      </c>
      <c r="Z23" s="197">
        <f>DAY(DATE($AL$2,$AP$2,9))</f>
        <v>9</v>
      </c>
      <c r="AA23" s="197">
        <f>DAY(DATE($AL$2,$AP$2,10))</f>
        <v>10</v>
      </c>
      <c r="AB23" s="197">
        <f>DAY(DATE($AL$2,$AP$2,11))</f>
        <v>11</v>
      </c>
      <c r="AC23" s="197">
        <f>DAY(DATE($AL$2,$AP$2,12))</f>
        <v>12</v>
      </c>
      <c r="AD23" s="197">
        <f>DAY(DATE($AL$2,$AP$2,13))</f>
        <v>13</v>
      </c>
      <c r="AE23" s="197">
        <f>DAY(DATE($AL$2,$AP$2,14))</f>
        <v>14</v>
      </c>
      <c r="AF23" s="197">
        <f>DAY(DATE($AL$2,$AP$2,15))</f>
        <v>15</v>
      </c>
      <c r="AG23" s="197">
        <f>DAY(DATE($AL$2,$AP$2,16))</f>
        <v>16</v>
      </c>
      <c r="AH23" s="197">
        <f>DAY(DATE($AL$2,$AP$2,17))</f>
        <v>17</v>
      </c>
      <c r="AI23" s="197">
        <f>DAY(DATE($AL$2,$AP$2,18))</f>
        <v>18</v>
      </c>
      <c r="AJ23" s="197">
        <f>DAY(DATE($AL$2,$AP$2,19))</f>
        <v>19</v>
      </c>
      <c r="AK23" s="197">
        <f>DAY(DATE($AL$2,$AP$2,20))</f>
        <v>20</v>
      </c>
      <c r="AL23" s="197">
        <f>DAY(DATE($AL$2,$AP$2,21))</f>
        <v>21</v>
      </c>
      <c r="AM23" s="197">
        <f>DAY(DATE($AL$2,$AP$2,22))</f>
        <v>22</v>
      </c>
      <c r="AN23" s="197">
        <f>DAY(DATE($AL$2,$AP$2,23))</f>
        <v>23</v>
      </c>
      <c r="AO23" s="197">
        <f>DAY(DATE($AL$2,$AP$2,24))</f>
        <v>24</v>
      </c>
      <c r="AP23" s="197">
        <f>DAY(DATE($AL$2,$AP$2,25))</f>
        <v>25</v>
      </c>
      <c r="AQ23" s="197">
        <f>DAY(DATE($AL$2,$AP$2,26))</f>
        <v>26</v>
      </c>
      <c r="AR23" s="197">
        <f>DAY(DATE($AL$2,$AP$2,27))</f>
        <v>27</v>
      </c>
      <c r="AS23" s="197">
        <f>DAY(DATE($AL$2,$AP$2,28))</f>
        <v>28</v>
      </c>
      <c r="AT23" s="197">
        <f>IF(DAY(DATE($AL$2,$AP$2,29))=29,29,"")</f>
        <v>29</v>
      </c>
      <c r="AU23" s="197">
        <f>IF(DAY(DATE($AL$2,$AP$2,30))=30,30,"")</f>
        <v>30</v>
      </c>
      <c r="AV23" s="197">
        <f>IF(DAY(DATE($AL$2,$AP$2,31))=31,31,"")</f>
        <v>31</v>
      </c>
      <c r="AW23" s="520"/>
      <c r="AX23" s="521"/>
      <c r="AY23" s="524"/>
      <c r="AZ23" s="524"/>
      <c r="BA23" s="524"/>
      <c r="BB23" s="524"/>
      <c r="BC23" s="524"/>
      <c r="BD23" s="524"/>
      <c r="BE23" s="524"/>
      <c r="BF23" s="524"/>
    </row>
    <row r="24" spans="1:58" ht="24" hidden="1" customHeight="1" x14ac:dyDescent="0.15">
      <c r="A24" s="489"/>
      <c r="B24" s="492"/>
      <c r="C24" s="493"/>
      <c r="D24" s="498"/>
      <c r="E24" s="499"/>
      <c r="F24" s="498"/>
      <c r="G24" s="503"/>
      <c r="H24" s="503"/>
      <c r="I24" s="503"/>
      <c r="J24" s="499"/>
      <c r="K24" s="492"/>
      <c r="L24" s="506"/>
      <c r="M24" s="506"/>
      <c r="N24" s="493"/>
      <c r="O24" s="511"/>
      <c r="P24" s="512"/>
      <c r="Q24" s="513"/>
      <c r="R24" s="197">
        <f>WEEKDAY(DATE($AL$2,$AP$2,1))</f>
        <v>2</v>
      </c>
      <c r="S24" s="197">
        <f>WEEKDAY(DATE($AL$2,$AP$2,2))</f>
        <v>3</v>
      </c>
      <c r="T24" s="197">
        <f>WEEKDAY(DATE($AL$2,$AP$2,3))</f>
        <v>4</v>
      </c>
      <c r="U24" s="197">
        <f>WEEKDAY(DATE($AL$2,$AP$2,4))</f>
        <v>5</v>
      </c>
      <c r="V24" s="197">
        <f>WEEKDAY(DATE($AL$2,$AP$2,5))</f>
        <v>6</v>
      </c>
      <c r="W24" s="197">
        <f>WEEKDAY(DATE($AL$2,$AP$2,6))</f>
        <v>7</v>
      </c>
      <c r="X24" s="197">
        <f>WEEKDAY(DATE($AL$2,$AP$2,7))</f>
        <v>1</v>
      </c>
      <c r="Y24" s="197">
        <f>WEEKDAY(DATE($AL$2,$AP$2,8))</f>
        <v>2</v>
      </c>
      <c r="Z24" s="197">
        <f>WEEKDAY(DATE($AL$2,$AP$2,9))</f>
        <v>3</v>
      </c>
      <c r="AA24" s="197">
        <f>WEEKDAY(DATE($AL$2,$AP$2,10))</f>
        <v>4</v>
      </c>
      <c r="AB24" s="197">
        <f>WEEKDAY(DATE($AL$2,$AP$2,11))</f>
        <v>5</v>
      </c>
      <c r="AC24" s="197">
        <f>WEEKDAY(DATE($AL$2,$AP$2,12))</f>
        <v>6</v>
      </c>
      <c r="AD24" s="197">
        <f>WEEKDAY(DATE($AL$2,$AP$2,13))</f>
        <v>7</v>
      </c>
      <c r="AE24" s="197">
        <f>WEEKDAY(DATE($AL$2,$AP$2,14))</f>
        <v>1</v>
      </c>
      <c r="AF24" s="197">
        <f>WEEKDAY(DATE($AL$2,$AP$2,15))</f>
        <v>2</v>
      </c>
      <c r="AG24" s="197">
        <f>WEEKDAY(DATE($AL$2,$AP$2,16))</f>
        <v>3</v>
      </c>
      <c r="AH24" s="197">
        <f>WEEKDAY(DATE($AL$2,$AP$2,17))</f>
        <v>4</v>
      </c>
      <c r="AI24" s="197">
        <f>WEEKDAY(DATE($AL$2,$AP$2,18))</f>
        <v>5</v>
      </c>
      <c r="AJ24" s="197">
        <f>WEEKDAY(DATE($AL$2,$AP$2,19))</f>
        <v>6</v>
      </c>
      <c r="AK24" s="197">
        <f>WEEKDAY(DATE($AL$2,$AP$2,20))</f>
        <v>7</v>
      </c>
      <c r="AL24" s="197">
        <f>WEEKDAY(DATE($AL$2,$AP$2,21))</f>
        <v>1</v>
      </c>
      <c r="AM24" s="197">
        <f>WEEKDAY(DATE($AL$2,$AP$2,22))</f>
        <v>2</v>
      </c>
      <c r="AN24" s="197">
        <f>WEEKDAY(DATE($AL$2,$AP$2,23))</f>
        <v>3</v>
      </c>
      <c r="AO24" s="197">
        <f>WEEKDAY(DATE($AL$2,$AP$2,24))</f>
        <v>4</v>
      </c>
      <c r="AP24" s="197">
        <f>WEEKDAY(DATE($AL$2,$AP$2,25))</f>
        <v>5</v>
      </c>
      <c r="AQ24" s="197">
        <f>WEEKDAY(DATE($AL$2,$AP$2,26))</f>
        <v>6</v>
      </c>
      <c r="AR24" s="197">
        <f>WEEKDAY(DATE($AL$2,$AP$2,27))</f>
        <v>7</v>
      </c>
      <c r="AS24" s="197">
        <f>WEEKDAY(DATE($AL$2,$AP$2,28))</f>
        <v>1</v>
      </c>
      <c r="AT24" s="197">
        <f>IF(AT23=29,WEEKDAY(DATE($AL$2,$AP$2,29)),0)</f>
        <v>2</v>
      </c>
      <c r="AU24" s="197">
        <f>IF(AU23=30,WEEKDAY(DATE($AL$2,$AP$2,30)),0)</f>
        <v>3</v>
      </c>
      <c r="AV24" s="197">
        <f>IF(AV23=31,WEEKDAY(DATE($AL$2,$AP$2,31)),0)</f>
        <v>4</v>
      </c>
      <c r="AW24" s="520"/>
      <c r="AX24" s="521"/>
      <c r="AY24" s="525"/>
      <c r="AZ24" s="525"/>
      <c r="BA24" s="524"/>
      <c r="BB24" s="524"/>
      <c r="BC24" s="524"/>
      <c r="BD24" s="524"/>
      <c r="BE24" s="524"/>
      <c r="BF24" s="524"/>
    </row>
    <row r="25" spans="1:58" ht="24" customHeight="1" x14ac:dyDescent="0.15">
      <c r="A25" s="489"/>
      <c r="B25" s="494"/>
      <c r="C25" s="495"/>
      <c r="D25" s="500"/>
      <c r="E25" s="501"/>
      <c r="F25" s="500"/>
      <c r="G25" s="504"/>
      <c r="H25" s="504"/>
      <c r="I25" s="504"/>
      <c r="J25" s="501"/>
      <c r="K25" s="494"/>
      <c r="L25" s="507"/>
      <c r="M25" s="507"/>
      <c r="N25" s="495"/>
      <c r="O25" s="514"/>
      <c r="P25" s="515"/>
      <c r="Q25" s="516"/>
      <c r="R25" s="198" t="str">
        <f t="shared" ref="R25:AS25" si="0">IF(R24=1,"日",IF(R24=2,"月",IF(R24=3,"火",IF(R24=4,"水",IF(R24=5,"木",IF(R24=6,"金","土"))))))</f>
        <v>月</v>
      </c>
      <c r="S25" s="198" t="str">
        <f t="shared" si="0"/>
        <v>火</v>
      </c>
      <c r="T25" s="198" t="str">
        <f t="shared" si="0"/>
        <v>水</v>
      </c>
      <c r="U25" s="198" t="str">
        <f t="shared" si="0"/>
        <v>木</v>
      </c>
      <c r="V25" s="198" t="str">
        <f t="shared" si="0"/>
        <v>金</v>
      </c>
      <c r="W25" s="198" t="str">
        <f t="shared" si="0"/>
        <v>土</v>
      </c>
      <c r="X25" s="198" t="str">
        <f t="shared" si="0"/>
        <v>日</v>
      </c>
      <c r="Y25" s="198" t="str">
        <f t="shared" si="0"/>
        <v>月</v>
      </c>
      <c r="Z25" s="198" t="str">
        <f t="shared" si="0"/>
        <v>火</v>
      </c>
      <c r="AA25" s="198" t="str">
        <f t="shared" si="0"/>
        <v>水</v>
      </c>
      <c r="AB25" s="198" t="str">
        <f t="shared" si="0"/>
        <v>木</v>
      </c>
      <c r="AC25" s="198" t="str">
        <f t="shared" si="0"/>
        <v>金</v>
      </c>
      <c r="AD25" s="198" t="str">
        <f t="shared" si="0"/>
        <v>土</v>
      </c>
      <c r="AE25" s="198" t="str">
        <f t="shared" si="0"/>
        <v>日</v>
      </c>
      <c r="AF25" s="198" t="str">
        <f t="shared" si="0"/>
        <v>月</v>
      </c>
      <c r="AG25" s="198" t="str">
        <f t="shared" si="0"/>
        <v>火</v>
      </c>
      <c r="AH25" s="198" t="str">
        <f t="shared" si="0"/>
        <v>水</v>
      </c>
      <c r="AI25" s="198" t="str">
        <f t="shared" si="0"/>
        <v>木</v>
      </c>
      <c r="AJ25" s="198" t="str">
        <f t="shared" si="0"/>
        <v>金</v>
      </c>
      <c r="AK25" s="198" t="str">
        <f t="shared" si="0"/>
        <v>土</v>
      </c>
      <c r="AL25" s="198" t="str">
        <f t="shared" si="0"/>
        <v>日</v>
      </c>
      <c r="AM25" s="198" t="str">
        <f t="shared" si="0"/>
        <v>月</v>
      </c>
      <c r="AN25" s="198" t="str">
        <f t="shared" si="0"/>
        <v>火</v>
      </c>
      <c r="AO25" s="198" t="str">
        <f t="shared" si="0"/>
        <v>水</v>
      </c>
      <c r="AP25" s="198" t="str">
        <f t="shared" si="0"/>
        <v>木</v>
      </c>
      <c r="AQ25" s="198" t="str">
        <f t="shared" si="0"/>
        <v>金</v>
      </c>
      <c r="AR25" s="198" t="str">
        <f t="shared" si="0"/>
        <v>土</v>
      </c>
      <c r="AS25" s="198" t="str">
        <f t="shared" si="0"/>
        <v>日</v>
      </c>
      <c r="AT25" s="198" t="str">
        <f>IF(AT24=1,"日",IF(AT24=2,"月",IF(AT24=3,"火",IF(AT24=4,"水",IF(AT24=5,"木",IF(AT24=6,"金",IF(AT24=0,"","土")))))))</f>
        <v>月</v>
      </c>
      <c r="AU25" s="198" t="str">
        <f>IF(AU24=1,"日",IF(AU24=2,"月",IF(AU24=3,"火",IF(AU24=4,"水",IF(AU24=5,"木",IF(AU24=6,"金",IF(AU24=0,"","土")))))))</f>
        <v>火</v>
      </c>
      <c r="AV25" s="198" t="str">
        <f>IF(AV24=1,"日",IF(AV24=2,"月",IF(AV24=3,"火",IF(AV24=4,"水",IF(AV24=5,"木",IF(AV24=6,"金",IF(AV24=0,"","土")))))))</f>
        <v>水</v>
      </c>
      <c r="AW25" s="522"/>
      <c r="AX25" s="523"/>
      <c r="AY25" s="524"/>
      <c r="AZ25" s="524"/>
      <c r="BA25" s="524"/>
      <c r="BB25" s="524"/>
      <c r="BC25" s="524"/>
      <c r="BD25" s="524"/>
      <c r="BE25" s="524"/>
      <c r="BF25" s="524"/>
    </row>
    <row r="26" spans="1:58" ht="17.25" customHeight="1" x14ac:dyDescent="0.15">
      <c r="A26" s="546">
        <v>1</v>
      </c>
      <c r="B26" s="549" t="s">
        <v>299</v>
      </c>
      <c r="C26" s="550"/>
      <c r="D26" s="555" t="s">
        <v>434</v>
      </c>
      <c r="E26" s="556"/>
      <c r="F26" s="561" t="s">
        <v>465</v>
      </c>
      <c r="G26" s="562"/>
      <c r="H26" s="562"/>
      <c r="I26" s="562"/>
      <c r="J26" s="563"/>
      <c r="K26" s="570" t="s">
        <v>466</v>
      </c>
      <c r="L26" s="571"/>
      <c r="M26" s="571"/>
      <c r="N26" s="572"/>
      <c r="O26" s="579" t="s">
        <v>467</v>
      </c>
      <c r="P26" s="580"/>
      <c r="Q26" s="581"/>
      <c r="R26" s="199" t="s">
        <v>719</v>
      </c>
      <c r="S26" s="200"/>
      <c r="T26" s="200"/>
      <c r="U26" s="200"/>
      <c r="V26" s="199" t="s">
        <v>719</v>
      </c>
      <c r="W26" s="200"/>
      <c r="X26" s="200"/>
      <c r="Y26" s="199" t="s">
        <v>719</v>
      </c>
      <c r="Z26" s="200"/>
      <c r="AA26" s="200"/>
      <c r="AB26" s="200"/>
      <c r="AC26" s="199" t="s">
        <v>719</v>
      </c>
      <c r="AD26" s="200"/>
      <c r="AE26" s="200"/>
      <c r="AF26" s="199" t="s">
        <v>719</v>
      </c>
      <c r="AG26" s="200"/>
      <c r="AH26" s="200"/>
      <c r="AI26" s="199" t="s">
        <v>719</v>
      </c>
      <c r="AJ26" s="200"/>
      <c r="AK26" s="200"/>
      <c r="AL26" s="200"/>
      <c r="AM26" s="199" t="s">
        <v>719</v>
      </c>
      <c r="AN26" s="200"/>
      <c r="AO26" s="200"/>
      <c r="AP26" s="200"/>
      <c r="AQ26" s="200"/>
      <c r="AR26" s="199" t="s">
        <v>719</v>
      </c>
      <c r="AS26" s="200"/>
      <c r="AT26" s="199" t="s">
        <v>719</v>
      </c>
      <c r="AU26" s="200"/>
      <c r="AV26" s="200"/>
      <c r="AW26" s="526"/>
      <c r="AX26" s="527"/>
      <c r="AY26" s="528">
        <f>AW27/($BD$2/7)+AW28/($BD$2/7)</f>
        <v>14.451612903225806</v>
      </c>
      <c r="AZ26" s="529"/>
      <c r="BA26" s="532"/>
      <c r="BB26" s="533"/>
      <c r="BC26" s="533"/>
      <c r="BD26" s="533"/>
      <c r="BE26" s="533"/>
      <c r="BF26" s="534"/>
    </row>
    <row r="27" spans="1:58" ht="17.25" customHeight="1" x14ac:dyDescent="0.15">
      <c r="A27" s="547"/>
      <c r="B27" s="551"/>
      <c r="C27" s="552"/>
      <c r="D27" s="557"/>
      <c r="E27" s="558"/>
      <c r="F27" s="564"/>
      <c r="G27" s="565"/>
      <c r="H27" s="565"/>
      <c r="I27" s="565"/>
      <c r="J27" s="566"/>
      <c r="K27" s="573"/>
      <c r="L27" s="574"/>
      <c r="M27" s="574"/>
      <c r="N27" s="575"/>
      <c r="O27" s="201"/>
      <c r="P27" s="202"/>
      <c r="Q27" s="203" t="s">
        <v>468</v>
      </c>
      <c r="R27" s="269">
        <v>8</v>
      </c>
      <c r="S27" s="270"/>
      <c r="T27" s="270"/>
      <c r="U27" s="270"/>
      <c r="V27" s="269">
        <v>8</v>
      </c>
      <c r="W27" s="270"/>
      <c r="X27" s="270"/>
      <c r="Y27" s="269">
        <v>8</v>
      </c>
      <c r="Z27" s="270"/>
      <c r="AA27" s="270"/>
      <c r="AB27" s="270"/>
      <c r="AC27" s="269">
        <v>8</v>
      </c>
      <c r="AD27" s="270"/>
      <c r="AE27" s="270"/>
      <c r="AF27" s="269">
        <v>8</v>
      </c>
      <c r="AG27" s="270"/>
      <c r="AH27" s="270"/>
      <c r="AI27" s="269">
        <v>8</v>
      </c>
      <c r="AJ27" s="270"/>
      <c r="AK27" s="270"/>
      <c r="AL27" s="270"/>
      <c r="AM27" s="269">
        <v>8</v>
      </c>
      <c r="AN27" s="270"/>
      <c r="AO27" s="270"/>
      <c r="AP27" s="270"/>
      <c r="AQ27" s="270"/>
      <c r="AR27" s="269">
        <v>8</v>
      </c>
      <c r="AS27" s="270"/>
      <c r="AT27" s="269">
        <v>8</v>
      </c>
      <c r="AU27" s="270"/>
      <c r="AV27" s="270"/>
      <c r="AW27" s="541">
        <f>SUM(R27:AS27)</f>
        <v>64</v>
      </c>
      <c r="AX27" s="542">
        <f t="shared" ref="AX27:AX28" si="1">SUM(S28:AT28)</f>
        <v>0</v>
      </c>
      <c r="AY27" s="528"/>
      <c r="AZ27" s="529"/>
      <c r="BA27" s="535"/>
      <c r="BB27" s="536"/>
      <c r="BC27" s="536"/>
      <c r="BD27" s="536"/>
      <c r="BE27" s="536"/>
      <c r="BF27" s="537"/>
    </row>
    <row r="28" spans="1:58" ht="17.25" customHeight="1" x14ac:dyDescent="0.15">
      <c r="A28" s="548"/>
      <c r="B28" s="553"/>
      <c r="C28" s="554"/>
      <c r="D28" s="559"/>
      <c r="E28" s="560"/>
      <c r="F28" s="567"/>
      <c r="G28" s="568"/>
      <c r="H28" s="568"/>
      <c r="I28" s="568"/>
      <c r="J28" s="569"/>
      <c r="K28" s="576"/>
      <c r="L28" s="577"/>
      <c r="M28" s="577"/>
      <c r="N28" s="578"/>
      <c r="O28" s="543" t="s">
        <v>469</v>
      </c>
      <c r="P28" s="544"/>
      <c r="Q28" s="545"/>
      <c r="R28" s="269"/>
      <c r="S28" s="270"/>
      <c r="T28" s="270"/>
      <c r="U28" s="270"/>
      <c r="V28" s="270"/>
      <c r="W28" s="270"/>
      <c r="X28" s="270"/>
      <c r="Y28" s="270"/>
      <c r="Z28" s="270"/>
      <c r="AA28" s="270"/>
      <c r="AB28" s="270"/>
      <c r="AC28" s="270"/>
      <c r="AD28" s="270"/>
      <c r="AE28" s="270"/>
      <c r="AF28" s="270"/>
      <c r="AG28" s="270"/>
      <c r="AH28" s="270"/>
      <c r="AI28" s="269"/>
      <c r="AJ28" s="270"/>
      <c r="AK28" s="270"/>
      <c r="AL28" s="270"/>
      <c r="AM28" s="270"/>
      <c r="AN28" s="270"/>
      <c r="AO28" s="270"/>
      <c r="AP28" s="270"/>
      <c r="AQ28" s="270"/>
      <c r="AR28" s="270"/>
      <c r="AS28" s="270"/>
      <c r="AT28" s="270"/>
      <c r="AU28" s="270"/>
      <c r="AV28" s="270"/>
      <c r="AW28" s="541">
        <f>SUM(R28:AS28)</f>
        <v>0</v>
      </c>
      <c r="AX28" s="542">
        <f t="shared" si="1"/>
        <v>0</v>
      </c>
      <c r="AY28" s="530"/>
      <c r="AZ28" s="531"/>
      <c r="BA28" s="538"/>
      <c r="BB28" s="539"/>
      <c r="BC28" s="539"/>
      <c r="BD28" s="539"/>
      <c r="BE28" s="539"/>
      <c r="BF28" s="540"/>
    </row>
    <row r="29" spans="1:58" ht="17.25" customHeight="1" x14ac:dyDescent="0.15">
      <c r="A29" s="546">
        <v>2</v>
      </c>
      <c r="B29" s="549" t="s">
        <v>470</v>
      </c>
      <c r="C29" s="550"/>
      <c r="D29" s="555" t="s">
        <v>434</v>
      </c>
      <c r="E29" s="556"/>
      <c r="F29" s="561" t="s">
        <v>506</v>
      </c>
      <c r="G29" s="562"/>
      <c r="H29" s="562"/>
      <c r="I29" s="562"/>
      <c r="J29" s="563"/>
      <c r="K29" s="570" t="s">
        <v>471</v>
      </c>
      <c r="L29" s="571"/>
      <c r="M29" s="571"/>
      <c r="N29" s="572"/>
      <c r="O29" s="579" t="s">
        <v>467</v>
      </c>
      <c r="P29" s="580"/>
      <c r="Q29" s="581"/>
      <c r="R29" s="206"/>
      <c r="S29" s="207"/>
      <c r="T29" s="207"/>
      <c r="U29" s="199" t="s">
        <v>719</v>
      </c>
      <c r="V29" s="207"/>
      <c r="W29" s="207"/>
      <c r="X29" s="207"/>
      <c r="Y29" s="207"/>
      <c r="Z29" s="207"/>
      <c r="AA29" s="207"/>
      <c r="AB29" s="199" t="s">
        <v>719</v>
      </c>
      <c r="AC29" s="199"/>
      <c r="AD29" s="207"/>
      <c r="AE29" s="207"/>
      <c r="AF29" s="207"/>
      <c r="AG29" s="207"/>
      <c r="AH29" s="199" t="s">
        <v>403</v>
      </c>
      <c r="AI29" s="199"/>
      <c r="AJ29" s="207"/>
      <c r="AK29" s="207"/>
      <c r="AL29" s="207"/>
      <c r="AM29" s="207"/>
      <c r="AN29" s="207"/>
      <c r="AO29" s="207"/>
      <c r="AP29" s="199" t="s">
        <v>719</v>
      </c>
      <c r="AQ29" s="207"/>
      <c r="AR29" s="207"/>
      <c r="AS29" s="207"/>
      <c r="AT29" s="207"/>
      <c r="AU29" s="207"/>
      <c r="AV29" s="199" t="s">
        <v>719</v>
      </c>
      <c r="AW29" s="526"/>
      <c r="AX29" s="527"/>
      <c r="AY29" s="528">
        <f t="shared" ref="AY29" si="2">AW30/($BD$2/7)+AW31/($BD$2/7)</f>
        <v>7.225806451612903</v>
      </c>
      <c r="AZ29" s="529"/>
      <c r="BA29" s="532"/>
      <c r="BB29" s="533"/>
      <c r="BC29" s="533"/>
      <c r="BD29" s="533"/>
      <c r="BE29" s="533"/>
      <c r="BF29" s="534"/>
    </row>
    <row r="30" spans="1:58" ht="17.25" customHeight="1" x14ac:dyDescent="0.15">
      <c r="A30" s="547"/>
      <c r="B30" s="551"/>
      <c r="C30" s="552"/>
      <c r="D30" s="557"/>
      <c r="E30" s="558"/>
      <c r="F30" s="564"/>
      <c r="G30" s="565"/>
      <c r="H30" s="565"/>
      <c r="I30" s="565"/>
      <c r="J30" s="566"/>
      <c r="K30" s="573"/>
      <c r="L30" s="574"/>
      <c r="M30" s="574"/>
      <c r="N30" s="575"/>
      <c r="O30" s="201"/>
      <c r="P30" s="202"/>
      <c r="Q30" s="203" t="s">
        <v>468</v>
      </c>
      <c r="R30" s="269"/>
      <c r="S30" s="270"/>
      <c r="T30" s="270"/>
      <c r="U30" s="269">
        <v>8</v>
      </c>
      <c r="V30" s="271"/>
      <c r="W30" s="271"/>
      <c r="X30" s="270"/>
      <c r="Y30" s="270"/>
      <c r="Z30" s="270"/>
      <c r="AA30" s="270"/>
      <c r="AB30" s="269">
        <v>8</v>
      </c>
      <c r="AC30" s="269"/>
      <c r="AD30" s="271"/>
      <c r="AE30" s="270"/>
      <c r="AF30" s="270"/>
      <c r="AG30" s="270"/>
      <c r="AH30" s="204">
        <v>8</v>
      </c>
      <c r="AI30" s="269"/>
      <c r="AJ30" s="271"/>
      <c r="AK30" s="271"/>
      <c r="AL30" s="270"/>
      <c r="AM30" s="270"/>
      <c r="AN30" s="270"/>
      <c r="AO30" s="270"/>
      <c r="AP30" s="269">
        <v>8</v>
      </c>
      <c r="AQ30" s="271"/>
      <c r="AR30" s="271"/>
      <c r="AS30" s="270"/>
      <c r="AT30" s="270"/>
      <c r="AU30" s="270"/>
      <c r="AV30" s="269">
        <v>8</v>
      </c>
      <c r="AW30" s="541">
        <f>SUM(R28:AS30)</f>
        <v>32</v>
      </c>
      <c r="AX30" s="542">
        <f t="shared" ref="AX30:AX31" si="3">SUM(S31:AT31)</f>
        <v>0</v>
      </c>
      <c r="AY30" s="528"/>
      <c r="AZ30" s="529"/>
      <c r="BA30" s="535"/>
      <c r="BB30" s="536"/>
      <c r="BC30" s="536"/>
      <c r="BD30" s="536"/>
      <c r="BE30" s="536"/>
      <c r="BF30" s="537"/>
    </row>
    <row r="31" spans="1:58" ht="17.25" customHeight="1" x14ac:dyDescent="0.15">
      <c r="A31" s="548"/>
      <c r="B31" s="553"/>
      <c r="C31" s="554"/>
      <c r="D31" s="559"/>
      <c r="E31" s="560"/>
      <c r="F31" s="567"/>
      <c r="G31" s="568"/>
      <c r="H31" s="568"/>
      <c r="I31" s="568"/>
      <c r="J31" s="569"/>
      <c r="K31" s="576"/>
      <c r="L31" s="577"/>
      <c r="M31" s="577"/>
      <c r="N31" s="578"/>
      <c r="O31" s="543" t="s">
        <v>469</v>
      </c>
      <c r="P31" s="544"/>
      <c r="Q31" s="545"/>
      <c r="R31" s="269"/>
      <c r="S31" s="270"/>
      <c r="T31" s="270"/>
      <c r="U31" s="270"/>
      <c r="V31" s="271"/>
      <c r="W31" s="271"/>
      <c r="X31" s="270"/>
      <c r="Y31" s="270"/>
      <c r="Z31" s="270"/>
      <c r="AA31" s="270"/>
      <c r="AB31" s="270"/>
      <c r="AC31" s="270"/>
      <c r="AD31" s="271"/>
      <c r="AE31" s="270"/>
      <c r="AF31" s="270"/>
      <c r="AG31" s="270"/>
      <c r="AH31" s="270"/>
      <c r="AI31" s="270"/>
      <c r="AJ31" s="271"/>
      <c r="AK31" s="271"/>
      <c r="AL31" s="270"/>
      <c r="AM31" s="270"/>
      <c r="AN31" s="270"/>
      <c r="AO31" s="270"/>
      <c r="AP31" s="270"/>
      <c r="AQ31" s="271"/>
      <c r="AR31" s="271"/>
      <c r="AS31" s="270"/>
      <c r="AT31" s="270"/>
      <c r="AU31" s="270"/>
      <c r="AV31" s="269"/>
      <c r="AW31" s="541">
        <f>SUM(R31:AS31)</f>
        <v>0</v>
      </c>
      <c r="AX31" s="542">
        <f t="shared" si="3"/>
        <v>0</v>
      </c>
      <c r="AY31" s="530"/>
      <c r="AZ31" s="531"/>
      <c r="BA31" s="538"/>
      <c r="BB31" s="539"/>
      <c r="BC31" s="539"/>
      <c r="BD31" s="539"/>
      <c r="BE31" s="539"/>
      <c r="BF31" s="540"/>
    </row>
    <row r="32" spans="1:58" ht="17.25" customHeight="1" x14ac:dyDescent="0.15">
      <c r="A32" s="546">
        <v>3</v>
      </c>
      <c r="B32" s="549" t="s">
        <v>318</v>
      </c>
      <c r="C32" s="550"/>
      <c r="D32" s="555" t="s">
        <v>434</v>
      </c>
      <c r="E32" s="556"/>
      <c r="F32" s="561" t="s">
        <v>304</v>
      </c>
      <c r="G32" s="562"/>
      <c r="H32" s="562"/>
      <c r="I32" s="562"/>
      <c r="J32" s="563"/>
      <c r="K32" s="570" t="s">
        <v>466</v>
      </c>
      <c r="L32" s="571"/>
      <c r="M32" s="571"/>
      <c r="N32" s="572"/>
      <c r="O32" s="579" t="s">
        <v>467</v>
      </c>
      <c r="P32" s="580"/>
      <c r="Q32" s="581"/>
      <c r="R32" s="206"/>
      <c r="S32" s="199" t="s">
        <v>403</v>
      </c>
      <c r="T32" s="199" t="s">
        <v>403</v>
      </c>
      <c r="U32" s="199" t="s">
        <v>403</v>
      </c>
      <c r="V32" s="199" t="s">
        <v>403</v>
      </c>
      <c r="W32" s="200"/>
      <c r="X32" s="207"/>
      <c r="Y32" s="199"/>
      <c r="Z32" s="199" t="s">
        <v>403</v>
      </c>
      <c r="AA32" s="199" t="s">
        <v>403</v>
      </c>
      <c r="AB32" s="199" t="s">
        <v>403</v>
      </c>
      <c r="AC32" s="199" t="s">
        <v>403</v>
      </c>
      <c r="AD32" s="200"/>
      <c r="AE32" s="207"/>
      <c r="AF32" s="199"/>
      <c r="AG32" s="199" t="s">
        <v>403</v>
      </c>
      <c r="AH32" s="199" t="s">
        <v>403</v>
      </c>
      <c r="AI32" s="199"/>
      <c r="AJ32" s="199" t="s">
        <v>403</v>
      </c>
      <c r="AK32" s="200"/>
      <c r="AL32" s="207"/>
      <c r="AM32" s="199"/>
      <c r="AN32" s="199" t="s">
        <v>403</v>
      </c>
      <c r="AO32" s="199" t="s">
        <v>403</v>
      </c>
      <c r="AP32" s="199" t="s">
        <v>403</v>
      </c>
      <c r="AQ32" s="199" t="s">
        <v>403</v>
      </c>
      <c r="AR32" s="200"/>
      <c r="AS32" s="207"/>
      <c r="AT32" s="199"/>
      <c r="AU32" s="199" t="s">
        <v>403</v>
      </c>
      <c r="AV32" s="199"/>
      <c r="AW32" s="526"/>
      <c r="AX32" s="527"/>
      <c r="AY32" s="528">
        <f t="shared" ref="AY32" si="4">AW33/($BD$2/7)+AW34/($BD$2/7)</f>
        <v>27.096774193548384</v>
      </c>
      <c r="AZ32" s="529"/>
      <c r="BA32" s="532"/>
      <c r="BB32" s="533"/>
      <c r="BC32" s="533"/>
      <c r="BD32" s="533"/>
      <c r="BE32" s="533"/>
      <c r="BF32" s="534"/>
    </row>
    <row r="33" spans="1:58" ht="17.25" customHeight="1" x14ac:dyDescent="0.15">
      <c r="A33" s="547"/>
      <c r="B33" s="551"/>
      <c r="C33" s="552"/>
      <c r="D33" s="557"/>
      <c r="E33" s="558"/>
      <c r="F33" s="564"/>
      <c r="G33" s="565"/>
      <c r="H33" s="565"/>
      <c r="I33" s="565"/>
      <c r="J33" s="566"/>
      <c r="K33" s="573"/>
      <c r="L33" s="574"/>
      <c r="M33" s="574"/>
      <c r="N33" s="575"/>
      <c r="O33" s="266"/>
      <c r="P33" s="268"/>
      <c r="Q33" s="267" t="s">
        <v>468</v>
      </c>
      <c r="R33" s="209"/>
      <c r="S33" s="204">
        <v>8</v>
      </c>
      <c r="T33" s="204">
        <v>8</v>
      </c>
      <c r="U33" s="204">
        <v>8</v>
      </c>
      <c r="V33" s="204">
        <v>8</v>
      </c>
      <c r="W33" s="205"/>
      <c r="X33" s="208"/>
      <c r="Y33" s="204"/>
      <c r="Z33" s="204">
        <v>8</v>
      </c>
      <c r="AA33" s="204">
        <v>8</v>
      </c>
      <c r="AB33" s="204">
        <v>8</v>
      </c>
      <c r="AC33" s="204">
        <v>8</v>
      </c>
      <c r="AD33" s="205"/>
      <c r="AE33" s="208"/>
      <c r="AF33" s="204"/>
      <c r="AG33" s="204">
        <v>8</v>
      </c>
      <c r="AH33" s="204">
        <v>8</v>
      </c>
      <c r="AI33" s="204"/>
      <c r="AJ33" s="204">
        <v>8</v>
      </c>
      <c r="AK33" s="205"/>
      <c r="AL33" s="208"/>
      <c r="AM33" s="204"/>
      <c r="AN33" s="204">
        <v>8</v>
      </c>
      <c r="AO33" s="204">
        <v>8</v>
      </c>
      <c r="AP33" s="204">
        <v>8</v>
      </c>
      <c r="AQ33" s="204">
        <v>8</v>
      </c>
      <c r="AR33" s="205"/>
      <c r="AS33" s="208"/>
      <c r="AT33" s="204"/>
      <c r="AU33" s="204">
        <v>8</v>
      </c>
      <c r="AV33" s="204"/>
      <c r="AW33" s="541">
        <f>SUM(R33:AS33)</f>
        <v>120</v>
      </c>
      <c r="AX33" s="542">
        <f t="shared" ref="AX33:AX34" si="5">SUM(S34:AT34)</f>
        <v>0</v>
      </c>
      <c r="AY33" s="528"/>
      <c r="AZ33" s="529"/>
      <c r="BA33" s="535"/>
      <c r="BB33" s="536"/>
      <c r="BC33" s="536"/>
      <c r="BD33" s="536"/>
      <c r="BE33" s="536"/>
      <c r="BF33" s="537"/>
    </row>
    <row r="34" spans="1:58" ht="17.25" customHeight="1" x14ac:dyDescent="0.15">
      <c r="A34" s="548"/>
      <c r="B34" s="553"/>
      <c r="C34" s="554"/>
      <c r="D34" s="559"/>
      <c r="E34" s="560"/>
      <c r="F34" s="567"/>
      <c r="G34" s="568"/>
      <c r="H34" s="568"/>
      <c r="I34" s="568"/>
      <c r="J34" s="569"/>
      <c r="K34" s="576"/>
      <c r="L34" s="577"/>
      <c r="M34" s="577"/>
      <c r="N34" s="578"/>
      <c r="O34" s="543" t="s">
        <v>469</v>
      </c>
      <c r="P34" s="544"/>
      <c r="Q34" s="545"/>
      <c r="R34" s="209"/>
      <c r="S34" s="204"/>
      <c r="T34" s="204"/>
      <c r="U34" s="204"/>
      <c r="V34" s="204"/>
      <c r="W34" s="205"/>
      <c r="X34" s="208"/>
      <c r="Y34" s="204"/>
      <c r="Z34" s="204"/>
      <c r="AA34" s="204"/>
      <c r="AB34" s="204"/>
      <c r="AC34" s="204"/>
      <c r="AD34" s="205"/>
      <c r="AE34" s="208"/>
      <c r="AF34" s="204"/>
      <c r="AG34" s="204"/>
      <c r="AH34" s="204"/>
      <c r="AI34" s="204"/>
      <c r="AJ34" s="204"/>
      <c r="AK34" s="205"/>
      <c r="AL34" s="208"/>
      <c r="AM34" s="204"/>
      <c r="AN34" s="204"/>
      <c r="AO34" s="204"/>
      <c r="AP34" s="204"/>
      <c r="AQ34" s="204"/>
      <c r="AR34" s="205"/>
      <c r="AS34" s="208"/>
      <c r="AT34" s="204"/>
      <c r="AU34" s="204"/>
      <c r="AV34" s="204"/>
      <c r="AW34" s="541">
        <f>SUM(R34:AS34)</f>
        <v>0</v>
      </c>
      <c r="AX34" s="542">
        <f t="shared" si="5"/>
        <v>0</v>
      </c>
      <c r="AY34" s="530"/>
      <c r="AZ34" s="531"/>
      <c r="BA34" s="538"/>
      <c r="BB34" s="539"/>
      <c r="BC34" s="539"/>
      <c r="BD34" s="539"/>
      <c r="BE34" s="539"/>
      <c r="BF34" s="540"/>
    </row>
    <row r="35" spans="1:58" ht="17.25" customHeight="1" x14ac:dyDescent="0.15">
      <c r="A35" s="546">
        <v>4</v>
      </c>
      <c r="B35" s="549" t="s">
        <v>318</v>
      </c>
      <c r="C35" s="550"/>
      <c r="D35" s="555" t="s">
        <v>434</v>
      </c>
      <c r="E35" s="556"/>
      <c r="F35" s="561" t="s">
        <v>317</v>
      </c>
      <c r="G35" s="562"/>
      <c r="H35" s="562"/>
      <c r="I35" s="562"/>
      <c r="J35" s="563"/>
      <c r="K35" s="570" t="s">
        <v>471</v>
      </c>
      <c r="L35" s="571"/>
      <c r="M35" s="571"/>
      <c r="N35" s="572"/>
      <c r="O35" s="579" t="s">
        <v>467</v>
      </c>
      <c r="P35" s="580"/>
      <c r="Q35" s="581"/>
      <c r="R35" s="199"/>
      <c r="S35" s="200"/>
      <c r="T35" s="199" t="s">
        <v>403</v>
      </c>
      <c r="U35" s="200"/>
      <c r="V35" s="199"/>
      <c r="W35" s="199" t="s">
        <v>403</v>
      </c>
      <c r="X35" s="199" t="s">
        <v>403</v>
      </c>
      <c r="Y35" s="200"/>
      <c r="Z35" s="200"/>
      <c r="AA35" s="199" t="s">
        <v>403</v>
      </c>
      <c r="AB35" s="199"/>
      <c r="AC35" s="199"/>
      <c r="AD35" s="199" t="s">
        <v>403</v>
      </c>
      <c r="AE35" s="199" t="s">
        <v>403</v>
      </c>
      <c r="AF35" s="200"/>
      <c r="AG35" s="200"/>
      <c r="AH35" s="199"/>
      <c r="AI35" s="199" t="s">
        <v>403</v>
      </c>
      <c r="AJ35" s="199" t="s">
        <v>403</v>
      </c>
      <c r="AK35" s="199" t="s">
        <v>403</v>
      </c>
      <c r="AL35" s="199" t="s">
        <v>403</v>
      </c>
      <c r="AM35" s="200"/>
      <c r="AN35" s="200"/>
      <c r="AO35" s="199" t="s">
        <v>403</v>
      </c>
      <c r="AP35" s="199"/>
      <c r="AQ35" s="199" t="s">
        <v>403</v>
      </c>
      <c r="AR35" s="199"/>
      <c r="AS35" s="199" t="s">
        <v>403</v>
      </c>
      <c r="AT35" s="200"/>
      <c r="AU35" s="199" t="s">
        <v>403</v>
      </c>
      <c r="AV35" s="199"/>
      <c r="AW35" s="526"/>
      <c r="AX35" s="527"/>
      <c r="AY35" s="528">
        <f t="shared" ref="AY35" si="6">AW36/($BD$2/7)+AW37/($BD$2/7)</f>
        <v>23.483870967741932</v>
      </c>
      <c r="AZ35" s="529"/>
      <c r="BA35" s="532"/>
      <c r="BB35" s="533"/>
      <c r="BC35" s="533"/>
      <c r="BD35" s="533"/>
      <c r="BE35" s="533"/>
      <c r="BF35" s="534"/>
    </row>
    <row r="36" spans="1:58" ht="17.25" customHeight="1" x14ac:dyDescent="0.15">
      <c r="A36" s="547"/>
      <c r="B36" s="551"/>
      <c r="C36" s="552"/>
      <c r="D36" s="557"/>
      <c r="E36" s="558"/>
      <c r="F36" s="564"/>
      <c r="G36" s="565"/>
      <c r="H36" s="565"/>
      <c r="I36" s="565"/>
      <c r="J36" s="566"/>
      <c r="K36" s="573"/>
      <c r="L36" s="574"/>
      <c r="M36" s="574"/>
      <c r="N36" s="575"/>
      <c r="O36" s="266"/>
      <c r="P36" s="268"/>
      <c r="Q36" s="267" t="s">
        <v>468</v>
      </c>
      <c r="R36" s="204"/>
      <c r="S36" s="205"/>
      <c r="T36" s="204">
        <v>8</v>
      </c>
      <c r="U36" s="205"/>
      <c r="V36" s="204"/>
      <c r="W36" s="204">
        <v>8</v>
      </c>
      <c r="X36" s="204">
        <v>8</v>
      </c>
      <c r="Y36" s="205"/>
      <c r="Z36" s="205"/>
      <c r="AA36" s="204">
        <v>8</v>
      </c>
      <c r="AB36" s="204"/>
      <c r="AC36" s="204"/>
      <c r="AD36" s="204">
        <v>8</v>
      </c>
      <c r="AE36" s="204">
        <v>8</v>
      </c>
      <c r="AF36" s="205"/>
      <c r="AG36" s="205"/>
      <c r="AH36" s="204"/>
      <c r="AI36" s="269">
        <v>8</v>
      </c>
      <c r="AJ36" s="204">
        <v>8</v>
      </c>
      <c r="AK36" s="204">
        <v>8</v>
      </c>
      <c r="AL36" s="204">
        <v>8</v>
      </c>
      <c r="AM36" s="205"/>
      <c r="AN36" s="205"/>
      <c r="AO36" s="204">
        <v>8</v>
      </c>
      <c r="AP36" s="204"/>
      <c r="AQ36" s="204">
        <v>8</v>
      </c>
      <c r="AR36" s="204"/>
      <c r="AS36" s="204">
        <v>8</v>
      </c>
      <c r="AT36" s="205"/>
      <c r="AU36" s="204">
        <v>8</v>
      </c>
      <c r="AV36" s="204"/>
      <c r="AW36" s="541">
        <f>SUM(R36:AS36)</f>
        <v>104</v>
      </c>
      <c r="AX36" s="542">
        <f t="shared" ref="AX36" si="7">SUM(S37:AT37)</f>
        <v>0</v>
      </c>
      <c r="AY36" s="528"/>
      <c r="AZ36" s="529"/>
      <c r="BA36" s="535"/>
      <c r="BB36" s="536"/>
      <c r="BC36" s="536"/>
      <c r="BD36" s="536"/>
      <c r="BE36" s="536"/>
      <c r="BF36" s="537"/>
    </row>
    <row r="37" spans="1:58" ht="17.25" customHeight="1" x14ac:dyDescent="0.15">
      <c r="A37" s="548"/>
      <c r="B37" s="553"/>
      <c r="C37" s="554"/>
      <c r="D37" s="559"/>
      <c r="E37" s="560"/>
      <c r="F37" s="567"/>
      <c r="G37" s="568"/>
      <c r="H37" s="568"/>
      <c r="I37" s="568"/>
      <c r="J37" s="569"/>
      <c r="K37" s="576"/>
      <c r="L37" s="577"/>
      <c r="M37" s="577"/>
      <c r="N37" s="578"/>
      <c r="O37" s="543" t="s">
        <v>469</v>
      </c>
      <c r="P37" s="544"/>
      <c r="Q37" s="545"/>
      <c r="R37" s="204"/>
      <c r="S37" s="205"/>
      <c r="T37" s="205"/>
      <c r="U37" s="205"/>
      <c r="V37" s="205"/>
      <c r="W37" s="205"/>
      <c r="X37" s="205"/>
      <c r="Y37" s="205"/>
      <c r="Z37" s="205"/>
      <c r="AA37" s="205"/>
      <c r="AB37" s="205"/>
      <c r="AC37" s="205"/>
      <c r="AD37" s="205"/>
      <c r="AE37" s="205"/>
      <c r="AF37" s="205"/>
      <c r="AG37" s="205"/>
      <c r="AH37" s="205"/>
      <c r="AI37" s="205"/>
      <c r="AJ37" s="205"/>
      <c r="AK37" s="205"/>
      <c r="AL37" s="205"/>
      <c r="AM37" s="205"/>
      <c r="AN37" s="205"/>
      <c r="AO37" s="205"/>
      <c r="AP37" s="205"/>
      <c r="AQ37" s="205"/>
      <c r="AR37" s="205"/>
      <c r="AS37" s="205"/>
      <c r="AT37" s="205"/>
      <c r="AU37" s="205"/>
      <c r="AV37" s="205"/>
      <c r="AW37" s="541">
        <f>SUM(R37:AS37)</f>
        <v>0</v>
      </c>
      <c r="AX37" s="542">
        <f>SUM(S38:AT38)</f>
        <v>0</v>
      </c>
      <c r="AY37" s="530"/>
      <c r="AZ37" s="531"/>
      <c r="BA37" s="538"/>
      <c r="BB37" s="539"/>
      <c r="BC37" s="539"/>
      <c r="BD37" s="539"/>
      <c r="BE37" s="539"/>
      <c r="BF37" s="540"/>
    </row>
    <row r="38" spans="1:58" ht="17.25" customHeight="1" x14ac:dyDescent="0.15">
      <c r="A38" s="546">
        <v>5</v>
      </c>
      <c r="B38" s="549" t="s">
        <v>866</v>
      </c>
      <c r="C38" s="550"/>
      <c r="D38" s="555" t="s">
        <v>431</v>
      </c>
      <c r="E38" s="556"/>
      <c r="F38" s="561" t="s">
        <v>307</v>
      </c>
      <c r="G38" s="562"/>
      <c r="H38" s="562"/>
      <c r="I38" s="562"/>
      <c r="J38" s="563"/>
      <c r="K38" s="570" t="s">
        <v>472</v>
      </c>
      <c r="L38" s="571"/>
      <c r="M38" s="571"/>
      <c r="N38" s="572"/>
      <c r="O38" s="579" t="s">
        <v>467</v>
      </c>
      <c r="P38" s="580"/>
      <c r="Q38" s="581"/>
      <c r="R38" s="206" t="s">
        <v>719</v>
      </c>
      <c r="S38" s="206" t="s">
        <v>719</v>
      </c>
      <c r="T38" s="206" t="s">
        <v>422</v>
      </c>
      <c r="U38" s="206" t="s">
        <v>422</v>
      </c>
      <c r="V38" s="206" t="s">
        <v>422</v>
      </c>
      <c r="W38" s="206"/>
      <c r="X38" s="206"/>
      <c r="Y38" s="206" t="s">
        <v>719</v>
      </c>
      <c r="Z38" s="206" t="s">
        <v>719</v>
      </c>
      <c r="AA38" s="206" t="s">
        <v>422</v>
      </c>
      <c r="AB38" s="206" t="s">
        <v>422</v>
      </c>
      <c r="AC38" s="206" t="s">
        <v>422</v>
      </c>
      <c r="AD38" s="206"/>
      <c r="AE38" s="206"/>
      <c r="AF38" s="206" t="s">
        <v>719</v>
      </c>
      <c r="AG38" s="206" t="s">
        <v>719</v>
      </c>
      <c r="AH38" s="206" t="s">
        <v>422</v>
      </c>
      <c r="AI38" s="206" t="s">
        <v>422</v>
      </c>
      <c r="AJ38" s="206" t="s">
        <v>422</v>
      </c>
      <c r="AK38" s="206"/>
      <c r="AL38" s="206"/>
      <c r="AM38" s="206" t="s">
        <v>719</v>
      </c>
      <c r="AN38" s="206" t="s">
        <v>719</v>
      </c>
      <c r="AO38" s="206" t="s">
        <v>422</v>
      </c>
      <c r="AP38" s="206" t="s">
        <v>422</v>
      </c>
      <c r="AQ38" s="206" t="s">
        <v>422</v>
      </c>
      <c r="AR38" s="206"/>
      <c r="AS38" s="206"/>
      <c r="AT38" s="206" t="s">
        <v>422</v>
      </c>
      <c r="AU38" s="206" t="s">
        <v>422</v>
      </c>
      <c r="AV38" s="206" t="s">
        <v>422</v>
      </c>
      <c r="AW38" s="526"/>
      <c r="AX38" s="527"/>
      <c r="AY38" s="528">
        <f t="shared" ref="AY38" si="8">AW39/($BD$2/7)+AW40/($BD$2/7)</f>
        <v>36.129032258064512</v>
      </c>
      <c r="AZ38" s="529"/>
      <c r="BA38" s="532"/>
      <c r="BB38" s="533"/>
      <c r="BC38" s="533"/>
      <c r="BD38" s="533"/>
      <c r="BE38" s="533"/>
      <c r="BF38" s="534"/>
    </row>
    <row r="39" spans="1:58" ht="17.25" customHeight="1" x14ac:dyDescent="0.15">
      <c r="A39" s="547"/>
      <c r="B39" s="551"/>
      <c r="C39" s="552"/>
      <c r="D39" s="557"/>
      <c r="E39" s="558"/>
      <c r="F39" s="564"/>
      <c r="G39" s="565"/>
      <c r="H39" s="565"/>
      <c r="I39" s="565"/>
      <c r="J39" s="566"/>
      <c r="K39" s="573"/>
      <c r="L39" s="574"/>
      <c r="M39" s="574"/>
      <c r="N39" s="575"/>
      <c r="O39" s="201"/>
      <c r="P39" s="202"/>
      <c r="Q39" s="203" t="s">
        <v>468</v>
      </c>
      <c r="R39" s="209">
        <v>8</v>
      </c>
      <c r="S39" s="209">
        <v>8</v>
      </c>
      <c r="T39" s="209">
        <v>8</v>
      </c>
      <c r="U39" s="209">
        <v>8</v>
      </c>
      <c r="V39" s="209">
        <v>8</v>
      </c>
      <c r="W39" s="205"/>
      <c r="X39" s="205"/>
      <c r="Y39" s="209">
        <v>8</v>
      </c>
      <c r="Z39" s="209">
        <v>8</v>
      </c>
      <c r="AA39" s="209">
        <v>8</v>
      </c>
      <c r="AB39" s="209">
        <v>8</v>
      </c>
      <c r="AC39" s="209">
        <v>8</v>
      </c>
      <c r="AD39" s="205"/>
      <c r="AE39" s="205"/>
      <c r="AF39" s="209">
        <v>8</v>
      </c>
      <c r="AG39" s="209">
        <v>8</v>
      </c>
      <c r="AH39" s="209">
        <v>8</v>
      </c>
      <c r="AI39" s="209">
        <v>8</v>
      </c>
      <c r="AJ39" s="209">
        <v>8</v>
      </c>
      <c r="AK39" s="205"/>
      <c r="AL39" s="205"/>
      <c r="AM39" s="209">
        <v>8</v>
      </c>
      <c r="AN39" s="209">
        <v>8</v>
      </c>
      <c r="AO39" s="209">
        <v>8</v>
      </c>
      <c r="AP39" s="209">
        <v>8</v>
      </c>
      <c r="AQ39" s="209">
        <v>8</v>
      </c>
      <c r="AR39" s="205"/>
      <c r="AS39" s="205"/>
      <c r="AT39" s="209">
        <v>8</v>
      </c>
      <c r="AU39" s="209">
        <v>8</v>
      </c>
      <c r="AV39" s="209">
        <v>8</v>
      </c>
      <c r="AW39" s="541">
        <f>SUM(R39:AS39)</f>
        <v>160</v>
      </c>
      <c r="AX39" s="542">
        <f t="shared" ref="AX39:AX40" si="9">SUM(S40:AT40)</f>
        <v>0</v>
      </c>
      <c r="AY39" s="528"/>
      <c r="AZ39" s="529"/>
      <c r="BA39" s="535"/>
      <c r="BB39" s="536"/>
      <c r="BC39" s="536"/>
      <c r="BD39" s="536"/>
      <c r="BE39" s="536"/>
      <c r="BF39" s="537"/>
    </row>
    <row r="40" spans="1:58" ht="17.25" customHeight="1" x14ac:dyDescent="0.15">
      <c r="A40" s="548"/>
      <c r="B40" s="553"/>
      <c r="C40" s="554"/>
      <c r="D40" s="559"/>
      <c r="E40" s="560"/>
      <c r="F40" s="567"/>
      <c r="G40" s="568"/>
      <c r="H40" s="568"/>
      <c r="I40" s="568"/>
      <c r="J40" s="569"/>
      <c r="K40" s="576"/>
      <c r="L40" s="577"/>
      <c r="M40" s="577"/>
      <c r="N40" s="578"/>
      <c r="O40" s="543" t="s">
        <v>469</v>
      </c>
      <c r="P40" s="544"/>
      <c r="Q40" s="545"/>
      <c r="R40" s="209"/>
      <c r="S40" s="205"/>
      <c r="T40" s="205"/>
      <c r="U40" s="205"/>
      <c r="V40" s="205"/>
      <c r="W40" s="205"/>
      <c r="X40" s="205"/>
      <c r="Y40" s="205"/>
      <c r="Z40" s="205"/>
      <c r="AA40" s="205"/>
      <c r="AB40" s="205"/>
      <c r="AC40" s="205"/>
      <c r="AD40" s="205"/>
      <c r="AE40" s="205"/>
      <c r="AF40" s="205"/>
      <c r="AG40" s="205"/>
      <c r="AH40" s="205"/>
      <c r="AI40" s="205"/>
      <c r="AJ40" s="205"/>
      <c r="AK40" s="205"/>
      <c r="AL40" s="205"/>
      <c r="AM40" s="205"/>
      <c r="AN40" s="205"/>
      <c r="AO40" s="205"/>
      <c r="AP40" s="205"/>
      <c r="AQ40" s="205"/>
      <c r="AR40" s="205"/>
      <c r="AS40" s="205"/>
      <c r="AT40" s="205"/>
      <c r="AU40" s="208"/>
      <c r="AV40" s="208"/>
      <c r="AW40" s="541">
        <f>SUM(R40:AS40)</f>
        <v>0</v>
      </c>
      <c r="AX40" s="542">
        <f t="shared" si="9"/>
        <v>0</v>
      </c>
      <c r="AY40" s="530"/>
      <c r="AZ40" s="531"/>
      <c r="BA40" s="538"/>
      <c r="BB40" s="539"/>
      <c r="BC40" s="539"/>
      <c r="BD40" s="539"/>
      <c r="BE40" s="539"/>
      <c r="BF40" s="540"/>
    </row>
    <row r="41" spans="1:58" ht="17.25" customHeight="1" x14ac:dyDescent="0.15">
      <c r="A41" s="546">
        <v>6</v>
      </c>
      <c r="B41" s="549" t="s">
        <v>866</v>
      </c>
      <c r="C41" s="550"/>
      <c r="D41" s="555" t="s">
        <v>473</v>
      </c>
      <c r="E41" s="556"/>
      <c r="F41" s="561" t="s">
        <v>307</v>
      </c>
      <c r="G41" s="562"/>
      <c r="H41" s="562"/>
      <c r="I41" s="562"/>
      <c r="J41" s="563"/>
      <c r="K41" s="570" t="s">
        <v>713</v>
      </c>
      <c r="L41" s="571"/>
      <c r="M41" s="571"/>
      <c r="N41" s="572"/>
      <c r="O41" s="579" t="s">
        <v>467</v>
      </c>
      <c r="P41" s="580"/>
      <c r="Q41" s="581"/>
      <c r="R41" s="206"/>
      <c r="S41" s="207"/>
      <c r="T41" s="207" t="s">
        <v>722</v>
      </c>
      <c r="U41" s="207"/>
      <c r="V41" s="207" t="s">
        <v>722</v>
      </c>
      <c r="W41" s="207" t="s">
        <v>722</v>
      </c>
      <c r="X41" s="200" t="s">
        <v>723</v>
      </c>
      <c r="Y41" s="200"/>
      <c r="Z41" s="207"/>
      <c r="AA41" s="207"/>
      <c r="AB41" s="207" t="s">
        <v>722</v>
      </c>
      <c r="AC41" s="207"/>
      <c r="AD41" s="207" t="s">
        <v>722</v>
      </c>
      <c r="AE41" s="207" t="s">
        <v>722</v>
      </c>
      <c r="AF41" s="200" t="s">
        <v>723</v>
      </c>
      <c r="AG41" s="200"/>
      <c r="AH41" s="200" t="s">
        <v>723</v>
      </c>
      <c r="AI41" s="207"/>
      <c r="AJ41" s="207"/>
      <c r="AK41" s="207" t="s">
        <v>722</v>
      </c>
      <c r="AL41" s="207" t="s">
        <v>722</v>
      </c>
      <c r="AM41" s="200"/>
      <c r="AN41" s="207"/>
      <c r="AO41" s="207" t="s">
        <v>722</v>
      </c>
      <c r="AP41" s="207"/>
      <c r="AQ41" s="200" t="s">
        <v>723</v>
      </c>
      <c r="AR41" s="207" t="s">
        <v>722</v>
      </c>
      <c r="AS41" s="207" t="s">
        <v>722</v>
      </c>
      <c r="AT41" s="200"/>
      <c r="AU41" s="207"/>
      <c r="AV41" s="207" t="s">
        <v>722</v>
      </c>
      <c r="AW41" s="526"/>
      <c r="AX41" s="527"/>
      <c r="AY41" s="528">
        <f t="shared" ref="AY41" si="10">AW42/($BD$2/7)+AW43/($BD$2/7)</f>
        <v>27.096774193548384</v>
      </c>
      <c r="AZ41" s="529"/>
      <c r="BA41" s="532"/>
      <c r="BB41" s="533"/>
      <c r="BC41" s="533"/>
      <c r="BD41" s="533"/>
      <c r="BE41" s="533"/>
      <c r="BF41" s="534"/>
    </row>
    <row r="42" spans="1:58" ht="17.25" customHeight="1" x14ac:dyDescent="0.15">
      <c r="A42" s="547"/>
      <c r="B42" s="551"/>
      <c r="C42" s="552"/>
      <c r="D42" s="557"/>
      <c r="E42" s="558"/>
      <c r="F42" s="564"/>
      <c r="G42" s="565"/>
      <c r="H42" s="565"/>
      <c r="I42" s="565"/>
      <c r="J42" s="566"/>
      <c r="K42" s="573"/>
      <c r="L42" s="574"/>
      <c r="M42" s="574"/>
      <c r="N42" s="575"/>
      <c r="O42" s="201"/>
      <c r="P42" s="202"/>
      <c r="Q42" s="203" t="s">
        <v>468</v>
      </c>
      <c r="R42" s="204"/>
      <c r="S42" s="205"/>
      <c r="T42" s="205">
        <v>8</v>
      </c>
      <c r="U42" s="205"/>
      <c r="V42" s="205">
        <v>8</v>
      </c>
      <c r="W42" s="205">
        <v>8</v>
      </c>
      <c r="X42" s="205">
        <v>8</v>
      </c>
      <c r="Y42" s="205"/>
      <c r="Z42" s="208"/>
      <c r="AA42" s="205"/>
      <c r="AB42" s="205">
        <v>8</v>
      </c>
      <c r="AC42" s="205"/>
      <c r="AD42" s="205">
        <v>8</v>
      </c>
      <c r="AE42" s="205">
        <v>8</v>
      </c>
      <c r="AF42" s="205">
        <v>8</v>
      </c>
      <c r="AG42" s="205"/>
      <c r="AH42" s="205">
        <v>8</v>
      </c>
      <c r="AI42" s="205"/>
      <c r="AJ42" s="205"/>
      <c r="AK42" s="205">
        <v>8</v>
      </c>
      <c r="AL42" s="205">
        <v>8</v>
      </c>
      <c r="AM42" s="205"/>
      <c r="AN42" s="208"/>
      <c r="AO42" s="205">
        <v>8</v>
      </c>
      <c r="AP42" s="205"/>
      <c r="AQ42" s="205">
        <v>8</v>
      </c>
      <c r="AR42" s="205">
        <v>8</v>
      </c>
      <c r="AS42" s="205">
        <v>8</v>
      </c>
      <c r="AT42" s="205"/>
      <c r="AU42" s="208"/>
      <c r="AV42" s="205">
        <v>8</v>
      </c>
      <c r="AW42" s="541">
        <f>SUM(R42:AS42)</f>
        <v>120</v>
      </c>
      <c r="AX42" s="542">
        <f t="shared" ref="AX42:AX43" si="11">SUM(S43:AT43)</f>
        <v>0</v>
      </c>
      <c r="AY42" s="528"/>
      <c r="AZ42" s="529"/>
      <c r="BA42" s="535"/>
      <c r="BB42" s="536"/>
      <c r="BC42" s="536"/>
      <c r="BD42" s="536"/>
      <c r="BE42" s="536"/>
      <c r="BF42" s="537"/>
    </row>
    <row r="43" spans="1:58" ht="17.25" customHeight="1" x14ac:dyDescent="0.15">
      <c r="A43" s="548"/>
      <c r="B43" s="553"/>
      <c r="C43" s="554"/>
      <c r="D43" s="559"/>
      <c r="E43" s="560"/>
      <c r="F43" s="567"/>
      <c r="G43" s="568"/>
      <c r="H43" s="568"/>
      <c r="I43" s="568"/>
      <c r="J43" s="569"/>
      <c r="K43" s="576"/>
      <c r="L43" s="577"/>
      <c r="M43" s="577"/>
      <c r="N43" s="578"/>
      <c r="O43" s="543" t="s">
        <v>469</v>
      </c>
      <c r="P43" s="544"/>
      <c r="Q43" s="545"/>
      <c r="R43" s="204"/>
      <c r="S43" s="205"/>
      <c r="T43" s="205"/>
      <c r="U43" s="205"/>
      <c r="V43" s="205"/>
      <c r="W43" s="205"/>
      <c r="X43" s="205"/>
      <c r="Y43" s="205"/>
      <c r="Z43" s="208"/>
      <c r="AA43" s="208"/>
      <c r="AB43" s="208"/>
      <c r="AC43" s="208"/>
      <c r="AD43" s="205"/>
      <c r="AE43" s="205"/>
      <c r="AF43" s="205"/>
      <c r="AG43" s="205"/>
      <c r="AH43" s="208"/>
      <c r="AI43" s="208"/>
      <c r="AJ43" s="208"/>
      <c r="AK43" s="205"/>
      <c r="AL43" s="205"/>
      <c r="AM43" s="205"/>
      <c r="AN43" s="208"/>
      <c r="AO43" s="208"/>
      <c r="AP43" s="208"/>
      <c r="AQ43" s="208"/>
      <c r="AR43" s="205"/>
      <c r="AS43" s="205"/>
      <c r="AT43" s="205"/>
      <c r="AU43" s="208"/>
      <c r="AV43" s="208"/>
      <c r="AW43" s="541">
        <f>SUM(R43:AS43)</f>
        <v>0</v>
      </c>
      <c r="AX43" s="542">
        <f t="shared" si="11"/>
        <v>0</v>
      </c>
      <c r="AY43" s="530"/>
      <c r="AZ43" s="531"/>
      <c r="BA43" s="538"/>
      <c r="BB43" s="539"/>
      <c r="BC43" s="539"/>
      <c r="BD43" s="539"/>
      <c r="BE43" s="539"/>
      <c r="BF43" s="540"/>
    </row>
    <row r="44" spans="1:58" ht="17.25" customHeight="1" x14ac:dyDescent="0.15">
      <c r="A44" s="546">
        <v>7</v>
      </c>
      <c r="B44" s="549" t="s">
        <v>866</v>
      </c>
      <c r="C44" s="550"/>
      <c r="D44" s="555" t="s">
        <v>473</v>
      </c>
      <c r="E44" s="556"/>
      <c r="F44" s="561" t="s">
        <v>505</v>
      </c>
      <c r="G44" s="562"/>
      <c r="H44" s="562"/>
      <c r="I44" s="562"/>
      <c r="J44" s="563"/>
      <c r="K44" s="570" t="s">
        <v>474</v>
      </c>
      <c r="L44" s="571"/>
      <c r="M44" s="571"/>
      <c r="N44" s="572"/>
      <c r="O44" s="579" t="s">
        <v>467</v>
      </c>
      <c r="P44" s="580"/>
      <c r="Q44" s="581"/>
      <c r="R44" s="200"/>
      <c r="S44" s="200" t="s">
        <v>723</v>
      </c>
      <c r="T44" s="200" t="s">
        <v>723</v>
      </c>
      <c r="U44" s="200"/>
      <c r="V44" s="200"/>
      <c r="W44" s="200" t="s">
        <v>723</v>
      </c>
      <c r="X44" s="200"/>
      <c r="Y44" s="200" t="s">
        <v>723</v>
      </c>
      <c r="Z44" s="200" t="s">
        <v>723</v>
      </c>
      <c r="AA44" s="200" t="s">
        <v>723</v>
      </c>
      <c r="AB44" s="200"/>
      <c r="AC44" s="200"/>
      <c r="AD44" s="200" t="s">
        <v>723</v>
      </c>
      <c r="AE44" s="200" t="s">
        <v>723</v>
      </c>
      <c r="AF44" s="200"/>
      <c r="AG44" s="200" t="s">
        <v>723</v>
      </c>
      <c r="AH44" s="207"/>
      <c r="AI44" s="207"/>
      <c r="AJ44" s="200"/>
      <c r="AK44" s="200" t="s">
        <v>723</v>
      </c>
      <c r="AL44" s="200" t="s">
        <v>723</v>
      </c>
      <c r="AM44" s="200" t="s">
        <v>723</v>
      </c>
      <c r="AN44" s="200" t="s">
        <v>723</v>
      </c>
      <c r="AO44" s="200"/>
      <c r="AP44" s="200"/>
      <c r="AQ44" s="200" t="s">
        <v>723</v>
      </c>
      <c r="AR44" s="200" t="s">
        <v>723</v>
      </c>
      <c r="AS44" s="200"/>
      <c r="AT44" s="200" t="s">
        <v>723</v>
      </c>
      <c r="AU44" s="200"/>
      <c r="AV44" s="200" t="s">
        <v>723</v>
      </c>
      <c r="AW44" s="526"/>
      <c r="AX44" s="527"/>
      <c r="AY44" s="528">
        <f t="shared" ref="AY44" si="12">AW45/($BD$2/7)+AW46/($BD$2/7)</f>
        <v>27.096774193548384</v>
      </c>
      <c r="AZ44" s="529"/>
      <c r="BA44" s="532"/>
      <c r="BB44" s="533"/>
      <c r="BC44" s="533"/>
      <c r="BD44" s="533"/>
      <c r="BE44" s="533"/>
      <c r="BF44" s="534"/>
    </row>
    <row r="45" spans="1:58" ht="17.25" customHeight="1" x14ac:dyDescent="0.15">
      <c r="A45" s="547"/>
      <c r="B45" s="551"/>
      <c r="C45" s="552"/>
      <c r="D45" s="557"/>
      <c r="E45" s="558"/>
      <c r="F45" s="564"/>
      <c r="G45" s="565"/>
      <c r="H45" s="565"/>
      <c r="I45" s="565"/>
      <c r="J45" s="566"/>
      <c r="K45" s="573"/>
      <c r="L45" s="574"/>
      <c r="M45" s="574"/>
      <c r="N45" s="575"/>
      <c r="O45" s="201"/>
      <c r="P45" s="202"/>
      <c r="Q45" s="203" t="s">
        <v>468</v>
      </c>
      <c r="R45" s="205"/>
      <c r="S45" s="205">
        <v>8</v>
      </c>
      <c r="T45" s="205">
        <v>8</v>
      </c>
      <c r="U45" s="205"/>
      <c r="V45" s="205"/>
      <c r="W45" s="205">
        <v>8</v>
      </c>
      <c r="X45" s="205"/>
      <c r="Y45" s="205">
        <v>8</v>
      </c>
      <c r="Z45" s="205">
        <v>8</v>
      </c>
      <c r="AA45" s="205">
        <v>8</v>
      </c>
      <c r="AB45" s="208"/>
      <c r="AC45" s="205"/>
      <c r="AD45" s="205">
        <v>8</v>
      </c>
      <c r="AE45" s="205">
        <v>8</v>
      </c>
      <c r="AF45" s="205"/>
      <c r="AG45" s="205">
        <v>8</v>
      </c>
      <c r="AH45" s="208"/>
      <c r="AI45" s="205"/>
      <c r="AJ45" s="205"/>
      <c r="AK45" s="205">
        <v>8</v>
      </c>
      <c r="AL45" s="205">
        <v>8</v>
      </c>
      <c r="AM45" s="205">
        <v>8</v>
      </c>
      <c r="AN45" s="205">
        <v>8</v>
      </c>
      <c r="AO45" s="208"/>
      <c r="AP45" s="205"/>
      <c r="AQ45" s="205">
        <v>8</v>
      </c>
      <c r="AR45" s="205">
        <v>8</v>
      </c>
      <c r="AS45" s="205"/>
      <c r="AT45" s="205">
        <v>8</v>
      </c>
      <c r="AU45" s="205"/>
      <c r="AV45" s="205">
        <v>8</v>
      </c>
      <c r="AW45" s="541">
        <f t="shared" ref="AW45:AW46" si="13">SUM(R45:AS45)</f>
        <v>120</v>
      </c>
      <c r="AX45" s="542">
        <f t="shared" ref="AX45:AX46" si="14">SUM(S46:AT46)</f>
        <v>0</v>
      </c>
      <c r="AY45" s="528"/>
      <c r="AZ45" s="529"/>
      <c r="BA45" s="535"/>
      <c r="BB45" s="536"/>
      <c r="BC45" s="536"/>
      <c r="BD45" s="536"/>
      <c r="BE45" s="536"/>
      <c r="BF45" s="537"/>
    </row>
    <row r="46" spans="1:58" ht="17.25" customHeight="1" x14ac:dyDescent="0.15">
      <c r="A46" s="548"/>
      <c r="B46" s="553"/>
      <c r="C46" s="554"/>
      <c r="D46" s="559"/>
      <c r="E46" s="560"/>
      <c r="F46" s="567"/>
      <c r="G46" s="568"/>
      <c r="H46" s="568"/>
      <c r="I46" s="568"/>
      <c r="J46" s="569"/>
      <c r="K46" s="576"/>
      <c r="L46" s="577"/>
      <c r="M46" s="577"/>
      <c r="N46" s="578"/>
      <c r="O46" s="543" t="s">
        <v>469</v>
      </c>
      <c r="P46" s="544"/>
      <c r="Q46" s="545"/>
      <c r="R46" s="204"/>
      <c r="S46" s="205"/>
      <c r="T46" s="205"/>
      <c r="U46" s="205"/>
      <c r="V46" s="205"/>
      <c r="W46" s="205"/>
      <c r="X46" s="205"/>
      <c r="Y46" s="208"/>
      <c r="Z46" s="205"/>
      <c r="AA46" s="208"/>
      <c r="AB46" s="208"/>
      <c r="AC46" s="205"/>
      <c r="AD46" s="205"/>
      <c r="AE46" s="208"/>
      <c r="AF46" s="208"/>
      <c r="AG46" s="205"/>
      <c r="AH46" s="208"/>
      <c r="AI46" s="205"/>
      <c r="AJ46" s="208"/>
      <c r="AK46" s="205"/>
      <c r="AL46" s="205"/>
      <c r="AM46" s="208"/>
      <c r="AN46" s="208"/>
      <c r="AO46" s="208"/>
      <c r="AP46" s="205"/>
      <c r="AQ46" s="208"/>
      <c r="AR46" s="205"/>
      <c r="AS46" s="205"/>
      <c r="AT46" s="208"/>
      <c r="AU46" s="208"/>
      <c r="AV46" s="205"/>
      <c r="AW46" s="541">
        <f t="shared" si="13"/>
        <v>0</v>
      </c>
      <c r="AX46" s="542">
        <f t="shared" si="14"/>
        <v>0</v>
      </c>
      <c r="AY46" s="530"/>
      <c r="AZ46" s="531"/>
      <c r="BA46" s="538"/>
      <c r="BB46" s="539"/>
      <c r="BC46" s="539"/>
      <c r="BD46" s="539"/>
      <c r="BE46" s="539"/>
      <c r="BF46" s="540"/>
    </row>
    <row r="47" spans="1:58" ht="17.25" customHeight="1" x14ac:dyDescent="0.15">
      <c r="A47" s="546">
        <v>8</v>
      </c>
      <c r="B47" s="549" t="s">
        <v>866</v>
      </c>
      <c r="C47" s="550"/>
      <c r="D47" s="555" t="s">
        <v>473</v>
      </c>
      <c r="E47" s="556"/>
      <c r="F47" s="561" t="s">
        <v>505</v>
      </c>
      <c r="G47" s="562"/>
      <c r="H47" s="562"/>
      <c r="I47" s="562"/>
      <c r="J47" s="563"/>
      <c r="K47" s="570" t="s">
        <v>714</v>
      </c>
      <c r="L47" s="571"/>
      <c r="M47" s="571"/>
      <c r="N47" s="572"/>
      <c r="O47" s="579" t="s">
        <v>467</v>
      </c>
      <c r="P47" s="580"/>
      <c r="Q47" s="581"/>
      <c r="R47" s="206" t="s">
        <v>719</v>
      </c>
      <c r="S47" s="206"/>
      <c r="T47" s="206"/>
      <c r="U47" s="206" t="s">
        <v>719</v>
      </c>
      <c r="V47" s="200"/>
      <c r="W47" s="207"/>
      <c r="X47" s="206" t="s">
        <v>719</v>
      </c>
      <c r="Y47" s="206"/>
      <c r="Z47" s="206"/>
      <c r="AA47" s="206" t="s">
        <v>422</v>
      </c>
      <c r="AB47" s="206" t="s">
        <v>422</v>
      </c>
      <c r="AC47" s="200"/>
      <c r="AD47" s="207"/>
      <c r="AE47" s="206" t="s">
        <v>719</v>
      </c>
      <c r="AF47" s="206"/>
      <c r="AG47" s="206" t="s">
        <v>422</v>
      </c>
      <c r="AH47" s="206"/>
      <c r="AI47" s="206"/>
      <c r="AJ47" s="200"/>
      <c r="AK47" s="207"/>
      <c r="AL47" s="206" t="s">
        <v>719</v>
      </c>
      <c r="AM47" s="206"/>
      <c r="AN47" s="206" t="s">
        <v>422</v>
      </c>
      <c r="AO47" s="206"/>
      <c r="AP47" s="206" t="s">
        <v>422</v>
      </c>
      <c r="AQ47" s="200"/>
      <c r="AR47" s="207"/>
      <c r="AS47" s="206" t="s">
        <v>719</v>
      </c>
      <c r="AT47" s="206"/>
      <c r="AU47" s="206" t="s">
        <v>422</v>
      </c>
      <c r="AV47" s="206"/>
      <c r="AW47" s="526"/>
      <c r="AX47" s="527"/>
      <c r="AY47" s="528">
        <f t="shared" ref="AY47" si="15">AW48/($BD$2/7)+AW49/($BD$2/7)</f>
        <v>19.870967741935484</v>
      </c>
      <c r="AZ47" s="529"/>
      <c r="BA47" s="532"/>
      <c r="BB47" s="533"/>
      <c r="BC47" s="533"/>
      <c r="BD47" s="533"/>
      <c r="BE47" s="533"/>
      <c r="BF47" s="534"/>
    </row>
    <row r="48" spans="1:58" ht="17.25" customHeight="1" x14ac:dyDescent="0.15">
      <c r="A48" s="547"/>
      <c r="B48" s="551"/>
      <c r="C48" s="552"/>
      <c r="D48" s="557"/>
      <c r="E48" s="558"/>
      <c r="F48" s="564"/>
      <c r="G48" s="565"/>
      <c r="H48" s="565"/>
      <c r="I48" s="565"/>
      <c r="J48" s="566"/>
      <c r="K48" s="573"/>
      <c r="L48" s="574"/>
      <c r="M48" s="574"/>
      <c r="N48" s="575"/>
      <c r="O48" s="201"/>
      <c r="P48" s="202"/>
      <c r="Q48" s="203" t="s">
        <v>468</v>
      </c>
      <c r="R48" s="209">
        <v>8</v>
      </c>
      <c r="S48" s="209"/>
      <c r="T48" s="209"/>
      <c r="U48" s="209">
        <v>8</v>
      </c>
      <c r="V48" s="205"/>
      <c r="W48" s="205"/>
      <c r="X48" s="209">
        <v>8</v>
      </c>
      <c r="Y48" s="209"/>
      <c r="Z48" s="209"/>
      <c r="AA48" s="209">
        <v>8</v>
      </c>
      <c r="AB48" s="209">
        <v>8</v>
      </c>
      <c r="AC48" s="205"/>
      <c r="AD48" s="208"/>
      <c r="AE48" s="209">
        <v>8</v>
      </c>
      <c r="AF48" s="209"/>
      <c r="AG48" s="209">
        <v>8</v>
      </c>
      <c r="AH48" s="209"/>
      <c r="AI48" s="209"/>
      <c r="AJ48" s="208"/>
      <c r="AK48" s="208"/>
      <c r="AL48" s="209">
        <v>8</v>
      </c>
      <c r="AM48" s="209"/>
      <c r="AN48" s="209">
        <v>8</v>
      </c>
      <c r="AO48" s="209"/>
      <c r="AP48" s="209">
        <v>8</v>
      </c>
      <c r="AQ48" s="205"/>
      <c r="AR48" s="208"/>
      <c r="AS48" s="209">
        <v>8</v>
      </c>
      <c r="AT48" s="209"/>
      <c r="AU48" s="209">
        <v>8</v>
      </c>
      <c r="AV48" s="209"/>
      <c r="AW48" s="541">
        <f t="shared" ref="AW48:AW49" si="16">SUM(R48:AS48)</f>
        <v>88</v>
      </c>
      <c r="AX48" s="542">
        <f t="shared" ref="AX48:AX49" si="17">SUM(S49:AT49)</f>
        <v>0</v>
      </c>
      <c r="AY48" s="528"/>
      <c r="AZ48" s="529"/>
      <c r="BA48" s="535"/>
      <c r="BB48" s="536"/>
      <c r="BC48" s="536"/>
      <c r="BD48" s="536"/>
      <c r="BE48" s="536"/>
      <c r="BF48" s="537"/>
    </row>
    <row r="49" spans="1:58" ht="17.25" customHeight="1" x14ac:dyDescent="0.15">
      <c r="A49" s="548"/>
      <c r="B49" s="553"/>
      <c r="C49" s="554"/>
      <c r="D49" s="559"/>
      <c r="E49" s="560"/>
      <c r="F49" s="567"/>
      <c r="G49" s="568"/>
      <c r="H49" s="568"/>
      <c r="I49" s="568"/>
      <c r="J49" s="569"/>
      <c r="K49" s="576"/>
      <c r="L49" s="577"/>
      <c r="M49" s="577"/>
      <c r="N49" s="578"/>
      <c r="O49" s="543" t="s">
        <v>469</v>
      </c>
      <c r="P49" s="544"/>
      <c r="Q49" s="545"/>
      <c r="R49" s="209"/>
      <c r="S49" s="205"/>
      <c r="T49" s="205"/>
      <c r="U49" s="208"/>
      <c r="V49" s="205"/>
      <c r="W49" s="205"/>
      <c r="X49" s="205"/>
      <c r="Y49" s="208"/>
      <c r="Z49" s="205"/>
      <c r="AA49" s="208"/>
      <c r="AB49" s="205"/>
      <c r="AC49" s="205"/>
      <c r="AD49" s="208"/>
      <c r="AE49" s="208"/>
      <c r="AF49" s="208"/>
      <c r="AG49" s="208"/>
      <c r="AH49" s="205"/>
      <c r="AI49" s="205"/>
      <c r="AJ49" s="208"/>
      <c r="AK49" s="208"/>
      <c r="AL49" s="205"/>
      <c r="AM49" s="208"/>
      <c r="AN49" s="208"/>
      <c r="AO49" s="205"/>
      <c r="AP49" s="205"/>
      <c r="AQ49" s="205"/>
      <c r="AR49" s="208"/>
      <c r="AS49" s="208"/>
      <c r="AT49" s="205"/>
      <c r="AU49" s="208"/>
      <c r="AV49" s="205"/>
      <c r="AW49" s="541">
        <f t="shared" si="16"/>
        <v>0</v>
      </c>
      <c r="AX49" s="542">
        <f t="shared" si="17"/>
        <v>0</v>
      </c>
      <c r="AY49" s="530"/>
      <c r="AZ49" s="531"/>
      <c r="BA49" s="538"/>
      <c r="BB49" s="539"/>
      <c r="BC49" s="539"/>
      <c r="BD49" s="539"/>
      <c r="BE49" s="539"/>
      <c r="BF49" s="540"/>
    </row>
    <row r="50" spans="1:58" ht="17.25" customHeight="1" x14ac:dyDescent="0.15">
      <c r="A50" s="546">
        <v>9</v>
      </c>
      <c r="B50" s="549" t="s">
        <v>866</v>
      </c>
      <c r="C50" s="550"/>
      <c r="D50" s="555" t="s">
        <v>473</v>
      </c>
      <c r="E50" s="556"/>
      <c r="F50" s="561" t="s">
        <v>668</v>
      </c>
      <c r="G50" s="562"/>
      <c r="H50" s="562"/>
      <c r="I50" s="562"/>
      <c r="J50" s="563"/>
      <c r="K50" s="570" t="s">
        <v>475</v>
      </c>
      <c r="L50" s="571"/>
      <c r="M50" s="571"/>
      <c r="N50" s="572"/>
      <c r="O50" s="579" t="s">
        <v>467</v>
      </c>
      <c r="P50" s="580"/>
      <c r="Q50" s="581"/>
      <c r="R50" s="206"/>
      <c r="S50" s="206" t="s">
        <v>403</v>
      </c>
      <c r="T50" s="206" t="s">
        <v>403</v>
      </c>
      <c r="U50" s="206"/>
      <c r="V50" s="206"/>
      <c r="W50" s="206" t="s">
        <v>433</v>
      </c>
      <c r="X50" s="206" t="s">
        <v>724</v>
      </c>
      <c r="Y50" s="206" t="s">
        <v>433</v>
      </c>
      <c r="Z50" s="206"/>
      <c r="AA50" s="206"/>
      <c r="AB50" s="206" t="s">
        <v>435</v>
      </c>
      <c r="AC50" s="206"/>
      <c r="AD50" s="200" t="s">
        <v>723</v>
      </c>
      <c r="AE50" s="206"/>
      <c r="AF50" s="206"/>
      <c r="AG50" s="206"/>
      <c r="AH50" s="206" t="s">
        <v>422</v>
      </c>
      <c r="AI50" s="206" t="s">
        <v>422</v>
      </c>
      <c r="AJ50" s="206"/>
      <c r="AK50" s="206"/>
      <c r="AL50" s="206" t="s">
        <v>724</v>
      </c>
      <c r="AM50" s="206" t="s">
        <v>435</v>
      </c>
      <c r="AN50" s="206"/>
      <c r="AO50" s="200" t="s">
        <v>723</v>
      </c>
      <c r="AP50" s="200" t="s">
        <v>723</v>
      </c>
      <c r="AQ50" s="206"/>
      <c r="AR50" s="206" t="s">
        <v>433</v>
      </c>
      <c r="AS50" s="206"/>
      <c r="AT50" s="206"/>
      <c r="AU50" s="206" t="s">
        <v>403</v>
      </c>
      <c r="AV50" s="206" t="s">
        <v>403</v>
      </c>
      <c r="AW50" s="526"/>
      <c r="AX50" s="527"/>
      <c r="AY50" s="528">
        <f t="shared" ref="AY50" si="18">AW51/($BD$2/7)+AW52/($BD$2/7)</f>
        <v>21.903225806451612</v>
      </c>
      <c r="AZ50" s="529"/>
      <c r="BA50" s="532"/>
      <c r="BB50" s="533"/>
      <c r="BC50" s="533"/>
      <c r="BD50" s="533"/>
      <c r="BE50" s="533"/>
      <c r="BF50" s="534"/>
    </row>
    <row r="51" spans="1:58" ht="17.25" customHeight="1" x14ac:dyDescent="0.15">
      <c r="A51" s="547"/>
      <c r="B51" s="551"/>
      <c r="C51" s="552"/>
      <c r="D51" s="557"/>
      <c r="E51" s="558"/>
      <c r="F51" s="564"/>
      <c r="G51" s="565"/>
      <c r="H51" s="565"/>
      <c r="I51" s="565"/>
      <c r="J51" s="566"/>
      <c r="K51" s="573"/>
      <c r="L51" s="574"/>
      <c r="M51" s="574"/>
      <c r="N51" s="575"/>
      <c r="O51" s="201"/>
      <c r="P51" s="202"/>
      <c r="Q51" s="203" t="s">
        <v>468</v>
      </c>
      <c r="R51" s="208"/>
      <c r="S51" s="209">
        <v>8</v>
      </c>
      <c r="T51" s="209">
        <v>8</v>
      </c>
      <c r="U51" s="208"/>
      <c r="V51" s="208"/>
      <c r="W51" s="208">
        <v>7</v>
      </c>
      <c r="X51" s="208">
        <v>7</v>
      </c>
      <c r="Y51" s="208">
        <v>7</v>
      </c>
      <c r="Z51" s="208"/>
      <c r="AA51" s="208"/>
      <c r="AB51" s="208">
        <v>3</v>
      </c>
      <c r="AC51" s="208"/>
      <c r="AD51" s="205">
        <v>8</v>
      </c>
      <c r="AE51" s="208"/>
      <c r="AF51" s="208"/>
      <c r="AG51" s="209"/>
      <c r="AH51" s="209">
        <v>8</v>
      </c>
      <c r="AI51" s="209">
        <v>8</v>
      </c>
      <c r="AJ51" s="208"/>
      <c r="AK51" s="208"/>
      <c r="AL51" s="208">
        <v>7</v>
      </c>
      <c r="AM51" s="208">
        <v>3</v>
      </c>
      <c r="AN51" s="208"/>
      <c r="AO51" s="205">
        <v>8</v>
      </c>
      <c r="AP51" s="205">
        <v>8</v>
      </c>
      <c r="AQ51" s="208"/>
      <c r="AR51" s="208">
        <v>7</v>
      </c>
      <c r="AS51" s="208"/>
      <c r="AT51" s="208"/>
      <c r="AU51" s="209">
        <v>8</v>
      </c>
      <c r="AV51" s="209">
        <v>8</v>
      </c>
      <c r="AW51" s="541">
        <f t="shared" ref="AW51:AW52" si="19">SUM(R51:AS51)</f>
        <v>97</v>
      </c>
      <c r="AX51" s="542">
        <f t="shared" ref="AX51:AX52" si="20">SUM(S52:AT52)</f>
        <v>0</v>
      </c>
      <c r="AY51" s="528"/>
      <c r="AZ51" s="529"/>
      <c r="BA51" s="535"/>
      <c r="BB51" s="536"/>
      <c r="BC51" s="536"/>
      <c r="BD51" s="536"/>
      <c r="BE51" s="536"/>
      <c r="BF51" s="537"/>
    </row>
    <row r="52" spans="1:58" ht="17.25" customHeight="1" x14ac:dyDescent="0.15">
      <c r="A52" s="548"/>
      <c r="B52" s="553"/>
      <c r="C52" s="554"/>
      <c r="D52" s="559"/>
      <c r="E52" s="560"/>
      <c r="F52" s="567"/>
      <c r="G52" s="568"/>
      <c r="H52" s="568"/>
      <c r="I52" s="568"/>
      <c r="J52" s="569"/>
      <c r="K52" s="576"/>
      <c r="L52" s="577"/>
      <c r="M52" s="577"/>
      <c r="N52" s="578"/>
      <c r="O52" s="543" t="s">
        <v>469</v>
      </c>
      <c r="P52" s="544"/>
      <c r="Q52" s="545"/>
      <c r="R52" s="209"/>
      <c r="S52" s="208"/>
      <c r="T52" s="208"/>
      <c r="U52" s="208"/>
      <c r="V52" s="208"/>
      <c r="W52" s="208"/>
      <c r="X52" s="208"/>
      <c r="Y52" s="208"/>
      <c r="Z52" s="208"/>
      <c r="AA52" s="208"/>
      <c r="AB52" s="208"/>
      <c r="AC52" s="208"/>
      <c r="AD52" s="208"/>
      <c r="AE52" s="208"/>
      <c r="AF52" s="208"/>
      <c r="AG52" s="208"/>
      <c r="AH52" s="208"/>
      <c r="AI52" s="208"/>
      <c r="AJ52" s="208"/>
      <c r="AK52" s="208"/>
      <c r="AL52" s="208"/>
      <c r="AM52" s="208"/>
      <c r="AN52" s="208"/>
      <c r="AO52" s="208"/>
      <c r="AP52" s="208"/>
      <c r="AQ52" s="208"/>
      <c r="AR52" s="208"/>
      <c r="AS52" s="208"/>
      <c r="AT52" s="208"/>
      <c r="AU52" s="208"/>
      <c r="AV52" s="208"/>
      <c r="AW52" s="541">
        <f t="shared" si="19"/>
        <v>0</v>
      </c>
      <c r="AX52" s="542">
        <f t="shared" si="20"/>
        <v>0</v>
      </c>
      <c r="AY52" s="530"/>
      <c r="AZ52" s="531"/>
      <c r="BA52" s="538"/>
      <c r="BB52" s="539"/>
      <c r="BC52" s="539"/>
      <c r="BD52" s="539"/>
      <c r="BE52" s="539"/>
      <c r="BF52" s="540"/>
    </row>
    <row r="53" spans="1:58" ht="17.25" customHeight="1" x14ac:dyDescent="0.15">
      <c r="A53" s="546">
        <v>10</v>
      </c>
      <c r="B53" s="549" t="s">
        <v>318</v>
      </c>
      <c r="C53" s="550"/>
      <c r="D53" s="555" t="s">
        <v>473</v>
      </c>
      <c r="E53" s="556"/>
      <c r="F53" s="561" t="s">
        <v>518</v>
      </c>
      <c r="G53" s="562"/>
      <c r="H53" s="562"/>
      <c r="I53" s="562"/>
      <c r="J53" s="563"/>
      <c r="K53" s="570" t="s">
        <v>715</v>
      </c>
      <c r="L53" s="571"/>
      <c r="M53" s="571"/>
      <c r="N53" s="572"/>
      <c r="O53" s="579" t="s">
        <v>467</v>
      </c>
      <c r="P53" s="580"/>
      <c r="Q53" s="581"/>
      <c r="R53" s="206" t="s">
        <v>719</v>
      </c>
      <c r="S53" s="207"/>
      <c r="T53" s="200"/>
      <c r="U53" s="206" t="s">
        <v>719</v>
      </c>
      <c r="V53" s="206"/>
      <c r="W53" s="206"/>
      <c r="X53" s="206" t="s">
        <v>422</v>
      </c>
      <c r="Y53" s="206" t="s">
        <v>422</v>
      </c>
      <c r="Z53" s="207"/>
      <c r="AA53" s="200"/>
      <c r="AB53" s="206" t="s">
        <v>403</v>
      </c>
      <c r="AC53" s="206" t="s">
        <v>719</v>
      </c>
      <c r="AD53" s="206" t="s">
        <v>422</v>
      </c>
      <c r="AE53" s="206"/>
      <c r="AF53" s="206" t="s">
        <v>422</v>
      </c>
      <c r="AG53" s="206" t="s">
        <v>422</v>
      </c>
      <c r="AH53" s="200"/>
      <c r="AI53" s="206" t="s">
        <v>719</v>
      </c>
      <c r="AJ53" s="206"/>
      <c r="AK53" s="206"/>
      <c r="AL53" s="206"/>
      <c r="AM53" s="206" t="s">
        <v>422</v>
      </c>
      <c r="AN53" s="200"/>
      <c r="AO53" s="207"/>
      <c r="AP53" s="206" t="s">
        <v>719</v>
      </c>
      <c r="AQ53" s="206"/>
      <c r="AR53" s="206" t="s">
        <v>422</v>
      </c>
      <c r="AS53" s="206" t="s">
        <v>422</v>
      </c>
      <c r="AT53" s="206" t="s">
        <v>422</v>
      </c>
      <c r="AU53" s="207"/>
      <c r="AV53" s="207"/>
      <c r="AW53" s="526"/>
      <c r="AX53" s="527"/>
      <c r="AY53" s="530">
        <f t="shared" ref="AY53" si="21">AW54/($BD$2/7)+AW55/($BD$2/7)</f>
        <v>25.29032258064516</v>
      </c>
      <c r="AZ53" s="531"/>
      <c r="BA53" s="532"/>
      <c r="BB53" s="533"/>
      <c r="BC53" s="533"/>
      <c r="BD53" s="533"/>
      <c r="BE53" s="533"/>
      <c r="BF53" s="534"/>
    </row>
    <row r="54" spans="1:58" ht="17.25" customHeight="1" x14ac:dyDescent="0.15">
      <c r="A54" s="547"/>
      <c r="B54" s="551"/>
      <c r="C54" s="552"/>
      <c r="D54" s="557"/>
      <c r="E54" s="558"/>
      <c r="F54" s="564"/>
      <c r="G54" s="565"/>
      <c r="H54" s="565"/>
      <c r="I54" s="565"/>
      <c r="J54" s="566"/>
      <c r="K54" s="573"/>
      <c r="L54" s="574"/>
      <c r="M54" s="574"/>
      <c r="N54" s="575"/>
      <c r="O54" s="201"/>
      <c r="P54" s="202"/>
      <c r="Q54" s="203" t="s">
        <v>468</v>
      </c>
      <c r="R54" s="209">
        <v>8</v>
      </c>
      <c r="S54" s="208"/>
      <c r="T54" s="208"/>
      <c r="U54" s="209">
        <v>8</v>
      </c>
      <c r="V54" s="209"/>
      <c r="W54" s="209"/>
      <c r="X54" s="209">
        <v>8</v>
      </c>
      <c r="Y54" s="209">
        <v>8</v>
      </c>
      <c r="Z54" s="208"/>
      <c r="AA54" s="208"/>
      <c r="AB54" s="209">
        <v>8</v>
      </c>
      <c r="AC54" s="209">
        <v>8</v>
      </c>
      <c r="AD54" s="209">
        <v>8</v>
      </c>
      <c r="AE54" s="209"/>
      <c r="AF54" s="209">
        <v>8</v>
      </c>
      <c r="AG54" s="209">
        <v>8</v>
      </c>
      <c r="AH54" s="208"/>
      <c r="AI54" s="209">
        <v>8</v>
      </c>
      <c r="AJ54" s="209"/>
      <c r="AK54" s="209"/>
      <c r="AL54" s="209"/>
      <c r="AM54" s="209">
        <v>8</v>
      </c>
      <c r="AN54" s="208"/>
      <c r="AO54" s="208"/>
      <c r="AP54" s="209">
        <v>8</v>
      </c>
      <c r="AQ54" s="209"/>
      <c r="AR54" s="209">
        <v>8</v>
      </c>
      <c r="AS54" s="209">
        <v>8</v>
      </c>
      <c r="AT54" s="209">
        <v>8</v>
      </c>
      <c r="AU54" s="208"/>
      <c r="AV54" s="208"/>
      <c r="AW54" s="541">
        <f>SUM(R54:AS54)</f>
        <v>112</v>
      </c>
      <c r="AX54" s="542">
        <f t="shared" ref="AX54:AX55" si="22">SUM(S55:AT55)</f>
        <v>0</v>
      </c>
      <c r="AY54" s="530"/>
      <c r="AZ54" s="531"/>
      <c r="BA54" s="535"/>
      <c r="BB54" s="536"/>
      <c r="BC54" s="536"/>
      <c r="BD54" s="536"/>
      <c r="BE54" s="536"/>
      <c r="BF54" s="537"/>
    </row>
    <row r="55" spans="1:58" ht="17.25" customHeight="1" x14ac:dyDescent="0.15">
      <c r="A55" s="548"/>
      <c r="B55" s="553"/>
      <c r="C55" s="554"/>
      <c r="D55" s="559"/>
      <c r="E55" s="560"/>
      <c r="F55" s="567"/>
      <c r="G55" s="568"/>
      <c r="H55" s="568"/>
      <c r="I55" s="568"/>
      <c r="J55" s="569"/>
      <c r="K55" s="576"/>
      <c r="L55" s="577"/>
      <c r="M55" s="577"/>
      <c r="N55" s="578"/>
      <c r="O55" s="543" t="s">
        <v>469</v>
      </c>
      <c r="P55" s="544"/>
      <c r="Q55" s="545"/>
      <c r="R55" s="205"/>
      <c r="S55" s="208"/>
      <c r="T55" s="208"/>
      <c r="U55" s="205"/>
      <c r="V55" s="205"/>
      <c r="W55" s="205"/>
      <c r="X55" s="205"/>
      <c r="Y55" s="205"/>
      <c r="Z55" s="208"/>
      <c r="AA55" s="208"/>
      <c r="AB55" s="205"/>
      <c r="AC55" s="205"/>
      <c r="AD55" s="205"/>
      <c r="AE55" s="205"/>
      <c r="AF55" s="205"/>
      <c r="AG55" s="208"/>
      <c r="AH55" s="208"/>
      <c r="AI55" s="205"/>
      <c r="AJ55" s="205"/>
      <c r="AK55" s="205"/>
      <c r="AL55" s="205"/>
      <c r="AM55" s="205"/>
      <c r="AN55" s="208"/>
      <c r="AO55" s="208"/>
      <c r="AP55" s="205"/>
      <c r="AQ55" s="205"/>
      <c r="AR55" s="205"/>
      <c r="AS55" s="205"/>
      <c r="AT55" s="205"/>
      <c r="AU55" s="208"/>
      <c r="AV55" s="208"/>
      <c r="AW55" s="541">
        <f>SUM(R55:AT55)</f>
        <v>0</v>
      </c>
      <c r="AX55" s="542">
        <f t="shared" si="22"/>
        <v>0</v>
      </c>
      <c r="AY55" s="530"/>
      <c r="AZ55" s="531"/>
      <c r="BA55" s="538"/>
      <c r="BB55" s="539"/>
      <c r="BC55" s="539"/>
      <c r="BD55" s="539"/>
      <c r="BE55" s="539"/>
      <c r="BF55" s="540"/>
    </row>
    <row r="56" spans="1:58" ht="17.25" customHeight="1" x14ac:dyDescent="0.15">
      <c r="A56" s="546">
        <v>11</v>
      </c>
      <c r="B56" s="549" t="s">
        <v>318</v>
      </c>
      <c r="C56" s="550"/>
      <c r="D56" s="555" t="s">
        <v>473</v>
      </c>
      <c r="E56" s="556"/>
      <c r="F56" s="561" t="s">
        <v>863</v>
      </c>
      <c r="G56" s="562"/>
      <c r="H56" s="562"/>
      <c r="I56" s="562"/>
      <c r="J56" s="563"/>
      <c r="K56" s="570" t="s">
        <v>716</v>
      </c>
      <c r="L56" s="571"/>
      <c r="M56" s="571"/>
      <c r="N56" s="572"/>
      <c r="O56" s="579" t="s">
        <v>467</v>
      </c>
      <c r="P56" s="580"/>
      <c r="Q56" s="581"/>
      <c r="R56" s="206" t="s">
        <v>720</v>
      </c>
      <c r="S56" s="207" t="s">
        <v>721</v>
      </c>
      <c r="T56" s="207"/>
      <c r="U56" s="206" t="s">
        <v>446</v>
      </c>
      <c r="V56" s="207" t="s">
        <v>450</v>
      </c>
      <c r="W56" s="207"/>
      <c r="X56" s="206"/>
      <c r="Y56" s="207"/>
      <c r="Z56" s="200"/>
      <c r="AA56" s="200" t="s">
        <v>723</v>
      </c>
      <c r="AB56" s="207"/>
      <c r="AC56" s="207"/>
      <c r="AD56" s="206" t="s">
        <v>720</v>
      </c>
      <c r="AE56" s="207" t="s">
        <v>721</v>
      </c>
      <c r="AF56" s="207"/>
      <c r="AG56" s="206"/>
      <c r="AH56" s="207"/>
      <c r="AI56" s="207"/>
      <c r="AJ56" s="206" t="s">
        <v>720</v>
      </c>
      <c r="AK56" s="207" t="s">
        <v>721</v>
      </c>
      <c r="AL56" s="207"/>
      <c r="AM56" s="206" t="s">
        <v>720</v>
      </c>
      <c r="AN56" s="207" t="s">
        <v>721</v>
      </c>
      <c r="AO56" s="200"/>
      <c r="AP56" s="206" t="s">
        <v>720</v>
      </c>
      <c r="AQ56" s="207" t="s">
        <v>721</v>
      </c>
      <c r="AR56" s="207"/>
      <c r="AS56" s="206"/>
      <c r="AT56" s="207"/>
      <c r="AU56" s="200"/>
      <c r="AV56" s="206" t="s">
        <v>720</v>
      </c>
      <c r="AW56" s="526"/>
      <c r="AX56" s="527"/>
      <c r="AY56" s="530">
        <f t="shared" ref="AY56" si="23">AW57/($BD$2/7)+AW58/($BD$2/7)</f>
        <v>23.483870967741936</v>
      </c>
      <c r="AZ56" s="531"/>
      <c r="BA56" s="532"/>
      <c r="BB56" s="533"/>
      <c r="BC56" s="533"/>
      <c r="BD56" s="533"/>
      <c r="BE56" s="533"/>
      <c r="BF56" s="534"/>
    </row>
    <row r="57" spans="1:58" ht="17.25" customHeight="1" x14ac:dyDescent="0.15">
      <c r="A57" s="547"/>
      <c r="B57" s="551"/>
      <c r="C57" s="552"/>
      <c r="D57" s="557"/>
      <c r="E57" s="558"/>
      <c r="F57" s="564"/>
      <c r="G57" s="565"/>
      <c r="H57" s="565"/>
      <c r="I57" s="565"/>
      <c r="J57" s="566"/>
      <c r="K57" s="573"/>
      <c r="L57" s="574"/>
      <c r="M57" s="574"/>
      <c r="N57" s="575"/>
      <c r="O57" s="201"/>
      <c r="P57" s="202"/>
      <c r="Q57" s="203" t="s">
        <v>468</v>
      </c>
      <c r="R57" s="209">
        <v>4</v>
      </c>
      <c r="S57" s="208">
        <v>4</v>
      </c>
      <c r="T57" s="208"/>
      <c r="U57" s="209">
        <v>4</v>
      </c>
      <c r="V57" s="208">
        <v>4</v>
      </c>
      <c r="W57" s="208"/>
      <c r="X57" s="209"/>
      <c r="Y57" s="208"/>
      <c r="Z57" s="208"/>
      <c r="AA57" s="205">
        <v>8</v>
      </c>
      <c r="AB57" s="208"/>
      <c r="AC57" s="208"/>
      <c r="AD57" s="209">
        <v>4</v>
      </c>
      <c r="AE57" s="208">
        <v>4</v>
      </c>
      <c r="AF57" s="208"/>
      <c r="AG57" s="209"/>
      <c r="AH57" s="208"/>
      <c r="AI57" s="208"/>
      <c r="AJ57" s="209">
        <v>4</v>
      </c>
      <c r="AK57" s="208">
        <v>4</v>
      </c>
      <c r="AL57" s="208"/>
      <c r="AM57" s="209">
        <v>4</v>
      </c>
      <c r="AN57" s="208">
        <v>4</v>
      </c>
      <c r="AO57" s="208"/>
      <c r="AP57" s="209">
        <v>4</v>
      </c>
      <c r="AQ57" s="208">
        <v>4</v>
      </c>
      <c r="AR57" s="208"/>
      <c r="AS57" s="209"/>
      <c r="AT57" s="208"/>
      <c r="AU57" s="208"/>
      <c r="AV57" s="209">
        <v>4</v>
      </c>
      <c r="AW57" s="541">
        <f>SUM(R57:AS57)</f>
        <v>56</v>
      </c>
      <c r="AX57" s="542">
        <f t="shared" ref="AX57:AX58" si="24">SUM(S58:AT58)</f>
        <v>44</v>
      </c>
      <c r="AY57" s="530"/>
      <c r="AZ57" s="531"/>
      <c r="BA57" s="535"/>
      <c r="BB57" s="536"/>
      <c r="BC57" s="536"/>
      <c r="BD57" s="536"/>
      <c r="BE57" s="536"/>
      <c r="BF57" s="537"/>
    </row>
    <row r="58" spans="1:58" ht="17.25" customHeight="1" x14ac:dyDescent="0.15">
      <c r="A58" s="548"/>
      <c r="B58" s="553"/>
      <c r="C58" s="554"/>
      <c r="D58" s="559"/>
      <c r="E58" s="560"/>
      <c r="F58" s="567"/>
      <c r="G58" s="568"/>
      <c r="H58" s="568"/>
      <c r="I58" s="568"/>
      <c r="J58" s="569"/>
      <c r="K58" s="576"/>
      <c r="L58" s="577"/>
      <c r="M58" s="577"/>
      <c r="N58" s="578"/>
      <c r="O58" s="543" t="s">
        <v>469</v>
      </c>
      <c r="P58" s="544"/>
      <c r="Q58" s="545"/>
      <c r="R58" s="209">
        <v>4</v>
      </c>
      <c r="S58" s="208">
        <v>4</v>
      </c>
      <c r="T58" s="208"/>
      <c r="U58" s="209">
        <v>4</v>
      </c>
      <c r="V58" s="208">
        <v>4</v>
      </c>
      <c r="W58" s="208"/>
      <c r="X58" s="209"/>
      <c r="Y58" s="208"/>
      <c r="Z58" s="208"/>
      <c r="AA58" s="209"/>
      <c r="AB58" s="208"/>
      <c r="AC58" s="208"/>
      <c r="AD58" s="209">
        <v>4</v>
      </c>
      <c r="AE58" s="208">
        <v>4</v>
      </c>
      <c r="AF58" s="208"/>
      <c r="AG58" s="209"/>
      <c r="AH58" s="208"/>
      <c r="AI58" s="208"/>
      <c r="AJ58" s="209">
        <v>4</v>
      </c>
      <c r="AK58" s="208">
        <v>4</v>
      </c>
      <c r="AL58" s="208"/>
      <c r="AM58" s="209">
        <v>4</v>
      </c>
      <c r="AN58" s="208">
        <v>4</v>
      </c>
      <c r="AO58" s="208"/>
      <c r="AP58" s="209">
        <v>4</v>
      </c>
      <c r="AQ58" s="208">
        <v>4</v>
      </c>
      <c r="AR58" s="208"/>
      <c r="AS58" s="209"/>
      <c r="AT58" s="208"/>
      <c r="AU58" s="208"/>
      <c r="AV58" s="209">
        <v>4</v>
      </c>
      <c r="AW58" s="541">
        <f t="shared" ref="AW58" si="25">SUM(R58:AS58)</f>
        <v>48</v>
      </c>
      <c r="AX58" s="542">
        <f t="shared" si="24"/>
        <v>0</v>
      </c>
      <c r="AY58" s="530"/>
      <c r="AZ58" s="531"/>
      <c r="BA58" s="538"/>
      <c r="BB58" s="539"/>
      <c r="BC58" s="539"/>
      <c r="BD58" s="539"/>
      <c r="BE58" s="539"/>
      <c r="BF58" s="540"/>
    </row>
    <row r="59" spans="1:58" ht="17.25" customHeight="1" x14ac:dyDescent="0.15">
      <c r="A59" s="546">
        <v>12</v>
      </c>
      <c r="B59" s="549" t="s">
        <v>318</v>
      </c>
      <c r="C59" s="550"/>
      <c r="D59" s="555" t="s">
        <v>473</v>
      </c>
      <c r="E59" s="556"/>
      <c r="F59" s="561" t="s">
        <v>864</v>
      </c>
      <c r="G59" s="562"/>
      <c r="H59" s="562"/>
      <c r="I59" s="562"/>
      <c r="J59" s="563"/>
      <c r="K59" s="570" t="s">
        <v>717</v>
      </c>
      <c r="L59" s="571"/>
      <c r="M59" s="571"/>
      <c r="N59" s="572"/>
      <c r="O59" s="579" t="s">
        <v>467</v>
      </c>
      <c r="P59" s="580"/>
      <c r="Q59" s="581"/>
      <c r="R59" s="206"/>
      <c r="S59" s="206" t="s">
        <v>720</v>
      </c>
      <c r="T59" s="207" t="s">
        <v>721</v>
      </c>
      <c r="U59" s="207"/>
      <c r="V59" s="206" t="s">
        <v>720</v>
      </c>
      <c r="W59" s="207" t="s">
        <v>721</v>
      </c>
      <c r="X59" s="207"/>
      <c r="Y59" s="206" t="s">
        <v>446</v>
      </c>
      <c r="Z59" s="207" t="s">
        <v>450</v>
      </c>
      <c r="AA59" s="207"/>
      <c r="AB59" s="206" t="s">
        <v>720</v>
      </c>
      <c r="AC59" s="207" t="s">
        <v>721</v>
      </c>
      <c r="AD59" s="207"/>
      <c r="AE59" s="200" t="s">
        <v>723</v>
      </c>
      <c r="AF59" s="207"/>
      <c r="AG59" s="207"/>
      <c r="AH59" s="206"/>
      <c r="AI59" s="207"/>
      <c r="AJ59" s="207"/>
      <c r="AK59" s="206" t="s">
        <v>720</v>
      </c>
      <c r="AL59" s="207" t="s">
        <v>721</v>
      </c>
      <c r="AM59" s="207"/>
      <c r="AN59" s="206" t="s">
        <v>720</v>
      </c>
      <c r="AO59" s="207" t="s">
        <v>721</v>
      </c>
      <c r="AP59" s="207"/>
      <c r="AQ59" s="206"/>
      <c r="AR59" s="207"/>
      <c r="AS59" s="207"/>
      <c r="AT59" s="206" t="s">
        <v>720</v>
      </c>
      <c r="AU59" s="207" t="s">
        <v>721</v>
      </c>
      <c r="AV59" s="207"/>
      <c r="AW59" s="526"/>
      <c r="AX59" s="527"/>
      <c r="AY59" s="530">
        <f t="shared" ref="AY59" si="26">AW60/($BD$2/7)+AW61/($BD$2/7)</f>
        <v>23.483870967741936</v>
      </c>
      <c r="AZ59" s="531"/>
      <c r="BA59" s="532"/>
      <c r="BB59" s="533"/>
      <c r="BC59" s="533"/>
      <c r="BD59" s="533"/>
      <c r="BE59" s="533"/>
      <c r="BF59" s="534"/>
    </row>
    <row r="60" spans="1:58" ht="17.25" customHeight="1" x14ac:dyDescent="0.15">
      <c r="A60" s="547"/>
      <c r="B60" s="551"/>
      <c r="C60" s="552"/>
      <c r="D60" s="557"/>
      <c r="E60" s="558"/>
      <c r="F60" s="564"/>
      <c r="G60" s="565"/>
      <c r="H60" s="565"/>
      <c r="I60" s="565"/>
      <c r="J60" s="566"/>
      <c r="K60" s="573"/>
      <c r="L60" s="574"/>
      <c r="M60" s="574"/>
      <c r="N60" s="575"/>
      <c r="O60" s="201"/>
      <c r="P60" s="202"/>
      <c r="Q60" s="203" t="s">
        <v>468</v>
      </c>
      <c r="R60" s="209"/>
      <c r="S60" s="209">
        <v>4</v>
      </c>
      <c r="T60" s="208">
        <v>4</v>
      </c>
      <c r="U60" s="208"/>
      <c r="V60" s="209">
        <v>4</v>
      </c>
      <c r="W60" s="208">
        <v>4</v>
      </c>
      <c r="X60" s="208"/>
      <c r="Y60" s="209">
        <v>4</v>
      </c>
      <c r="Z60" s="208">
        <v>4</v>
      </c>
      <c r="AA60" s="208"/>
      <c r="AB60" s="209">
        <v>4</v>
      </c>
      <c r="AC60" s="208">
        <v>4</v>
      </c>
      <c r="AD60" s="208"/>
      <c r="AE60" s="205">
        <v>8</v>
      </c>
      <c r="AF60" s="208"/>
      <c r="AG60" s="208"/>
      <c r="AH60" s="209"/>
      <c r="AI60" s="208"/>
      <c r="AJ60" s="208"/>
      <c r="AK60" s="209">
        <v>4</v>
      </c>
      <c r="AL60" s="208">
        <v>4</v>
      </c>
      <c r="AM60" s="208"/>
      <c r="AN60" s="209">
        <v>4</v>
      </c>
      <c r="AO60" s="208">
        <v>4</v>
      </c>
      <c r="AP60" s="208"/>
      <c r="AQ60" s="209"/>
      <c r="AR60" s="208"/>
      <c r="AS60" s="208"/>
      <c r="AT60" s="209">
        <v>4</v>
      </c>
      <c r="AU60" s="208">
        <v>4</v>
      </c>
      <c r="AV60" s="208"/>
      <c r="AW60" s="541">
        <f t="shared" ref="AW60:AW61" si="27">SUM(R60:AS60)</f>
        <v>56</v>
      </c>
      <c r="AX60" s="542">
        <f t="shared" ref="AX60" si="28">SUM(S61:AT61)</f>
        <v>52</v>
      </c>
      <c r="AY60" s="530"/>
      <c r="AZ60" s="531"/>
      <c r="BA60" s="535"/>
      <c r="BB60" s="536"/>
      <c r="BC60" s="536"/>
      <c r="BD60" s="536"/>
      <c r="BE60" s="536"/>
      <c r="BF60" s="537"/>
    </row>
    <row r="61" spans="1:58" ht="17.25" customHeight="1" x14ac:dyDescent="0.15">
      <c r="A61" s="548"/>
      <c r="B61" s="553"/>
      <c r="C61" s="554"/>
      <c r="D61" s="559"/>
      <c r="E61" s="560"/>
      <c r="F61" s="567"/>
      <c r="G61" s="568"/>
      <c r="H61" s="568"/>
      <c r="I61" s="568"/>
      <c r="J61" s="569"/>
      <c r="K61" s="576"/>
      <c r="L61" s="577"/>
      <c r="M61" s="577"/>
      <c r="N61" s="578"/>
      <c r="O61" s="543" t="s">
        <v>469</v>
      </c>
      <c r="P61" s="544"/>
      <c r="Q61" s="545"/>
      <c r="R61" s="209"/>
      <c r="S61" s="209">
        <v>4</v>
      </c>
      <c r="T61" s="208">
        <v>4</v>
      </c>
      <c r="U61" s="208"/>
      <c r="V61" s="209">
        <v>4</v>
      </c>
      <c r="W61" s="208">
        <v>4</v>
      </c>
      <c r="X61" s="208"/>
      <c r="Y61" s="209">
        <v>4</v>
      </c>
      <c r="Z61" s="208">
        <v>4</v>
      </c>
      <c r="AA61" s="208"/>
      <c r="AB61" s="209">
        <v>4</v>
      </c>
      <c r="AC61" s="208">
        <v>4</v>
      </c>
      <c r="AD61" s="208"/>
      <c r="AE61" s="209"/>
      <c r="AF61" s="208"/>
      <c r="AG61" s="208"/>
      <c r="AH61" s="209"/>
      <c r="AI61" s="208"/>
      <c r="AJ61" s="208"/>
      <c r="AK61" s="209">
        <v>4</v>
      </c>
      <c r="AL61" s="208">
        <v>4</v>
      </c>
      <c r="AM61" s="208"/>
      <c r="AN61" s="209">
        <v>4</v>
      </c>
      <c r="AO61" s="208">
        <v>4</v>
      </c>
      <c r="AP61" s="208"/>
      <c r="AQ61" s="209"/>
      <c r="AR61" s="208"/>
      <c r="AS61" s="208"/>
      <c r="AT61" s="209">
        <v>4</v>
      </c>
      <c r="AU61" s="208">
        <v>4</v>
      </c>
      <c r="AV61" s="208"/>
      <c r="AW61" s="541">
        <f t="shared" si="27"/>
        <v>48</v>
      </c>
      <c r="AX61" s="542">
        <f>SUM(S62:AT62)</f>
        <v>0</v>
      </c>
      <c r="AY61" s="530"/>
      <c r="AZ61" s="531"/>
      <c r="BA61" s="538"/>
      <c r="BB61" s="539"/>
      <c r="BC61" s="539"/>
      <c r="BD61" s="539"/>
      <c r="BE61" s="539"/>
      <c r="BF61" s="540"/>
    </row>
    <row r="62" spans="1:58" ht="17.25" customHeight="1" x14ac:dyDescent="0.15">
      <c r="A62" s="546">
        <v>13</v>
      </c>
      <c r="B62" s="549" t="s">
        <v>318</v>
      </c>
      <c r="C62" s="550"/>
      <c r="D62" s="555" t="s">
        <v>431</v>
      </c>
      <c r="E62" s="556"/>
      <c r="F62" s="561" t="s">
        <v>518</v>
      </c>
      <c r="G62" s="562"/>
      <c r="H62" s="562"/>
      <c r="I62" s="562"/>
      <c r="J62" s="563"/>
      <c r="K62" s="570" t="s">
        <v>718</v>
      </c>
      <c r="L62" s="571"/>
      <c r="M62" s="571"/>
      <c r="N62" s="572"/>
      <c r="O62" s="579" t="s">
        <v>467</v>
      </c>
      <c r="P62" s="580"/>
      <c r="Q62" s="581"/>
      <c r="R62" s="207" t="s">
        <v>721</v>
      </c>
      <c r="S62" s="207"/>
      <c r="T62" s="206" t="s">
        <v>720</v>
      </c>
      <c r="U62" s="207" t="s">
        <v>721</v>
      </c>
      <c r="V62" s="207"/>
      <c r="W62" s="206" t="s">
        <v>720</v>
      </c>
      <c r="X62" s="207" t="s">
        <v>721</v>
      </c>
      <c r="Y62" s="207"/>
      <c r="Z62" s="206" t="s">
        <v>720</v>
      </c>
      <c r="AA62" s="207" t="s">
        <v>721</v>
      </c>
      <c r="AB62" s="207"/>
      <c r="AC62" s="206" t="s">
        <v>446</v>
      </c>
      <c r="AD62" s="207" t="s">
        <v>450</v>
      </c>
      <c r="AE62" s="207"/>
      <c r="AF62" s="206" t="s">
        <v>720</v>
      </c>
      <c r="AG62" s="207" t="s">
        <v>721</v>
      </c>
      <c r="AH62" s="207"/>
      <c r="AI62" s="206" t="s">
        <v>446</v>
      </c>
      <c r="AJ62" s="207" t="s">
        <v>450</v>
      </c>
      <c r="AK62" s="207"/>
      <c r="AL62" s="200" t="s">
        <v>723</v>
      </c>
      <c r="AM62" s="207"/>
      <c r="AN62" s="207"/>
      <c r="AO62" s="206" t="s">
        <v>446</v>
      </c>
      <c r="AP62" s="207" t="s">
        <v>450</v>
      </c>
      <c r="AQ62" s="207"/>
      <c r="AR62" s="206" t="s">
        <v>720</v>
      </c>
      <c r="AS62" s="207" t="s">
        <v>721</v>
      </c>
      <c r="AT62" s="207"/>
      <c r="AU62" s="206"/>
      <c r="AV62" s="207"/>
      <c r="AW62" s="526"/>
      <c r="AX62" s="527"/>
      <c r="AY62" s="530">
        <f t="shared" ref="AY62" si="29">AW63/($BD$2/7)+AW64/($BD$2/7)</f>
        <v>32.516129032258064</v>
      </c>
      <c r="AZ62" s="531"/>
      <c r="BA62" s="532"/>
      <c r="BB62" s="533"/>
      <c r="BC62" s="533"/>
      <c r="BD62" s="533"/>
      <c r="BE62" s="533"/>
      <c r="BF62" s="534"/>
    </row>
    <row r="63" spans="1:58" ht="17.25" customHeight="1" x14ac:dyDescent="0.15">
      <c r="A63" s="547"/>
      <c r="B63" s="551"/>
      <c r="C63" s="552"/>
      <c r="D63" s="557"/>
      <c r="E63" s="558"/>
      <c r="F63" s="564"/>
      <c r="G63" s="565"/>
      <c r="H63" s="565"/>
      <c r="I63" s="565"/>
      <c r="J63" s="566"/>
      <c r="K63" s="573"/>
      <c r="L63" s="574"/>
      <c r="M63" s="574"/>
      <c r="N63" s="575"/>
      <c r="O63" s="201"/>
      <c r="P63" s="202"/>
      <c r="Q63" s="203" t="s">
        <v>468</v>
      </c>
      <c r="R63" s="208">
        <v>4</v>
      </c>
      <c r="S63" s="208"/>
      <c r="T63" s="209">
        <v>4</v>
      </c>
      <c r="U63" s="208">
        <v>4</v>
      </c>
      <c r="V63" s="208"/>
      <c r="W63" s="209">
        <v>4</v>
      </c>
      <c r="X63" s="208">
        <v>4</v>
      </c>
      <c r="Y63" s="208"/>
      <c r="Z63" s="209">
        <v>4</v>
      </c>
      <c r="AA63" s="208">
        <v>4</v>
      </c>
      <c r="AB63" s="208"/>
      <c r="AC63" s="209">
        <v>4</v>
      </c>
      <c r="AD63" s="208">
        <v>4</v>
      </c>
      <c r="AE63" s="208"/>
      <c r="AF63" s="209">
        <v>4</v>
      </c>
      <c r="AG63" s="208">
        <v>4</v>
      </c>
      <c r="AH63" s="208"/>
      <c r="AI63" s="209">
        <v>4</v>
      </c>
      <c r="AJ63" s="208">
        <v>4</v>
      </c>
      <c r="AK63" s="208"/>
      <c r="AL63" s="205">
        <v>8</v>
      </c>
      <c r="AM63" s="208"/>
      <c r="AN63" s="208"/>
      <c r="AO63" s="209">
        <v>4</v>
      </c>
      <c r="AP63" s="208">
        <v>4</v>
      </c>
      <c r="AQ63" s="208"/>
      <c r="AR63" s="209">
        <v>4</v>
      </c>
      <c r="AS63" s="208">
        <v>4</v>
      </c>
      <c r="AT63" s="208"/>
      <c r="AU63" s="209"/>
      <c r="AV63" s="208"/>
      <c r="AW63" s="541">
        <f t="shared" ref="AW63:AW64" si="30">SUM(R63:AS63)</f>
        <v>76</v>
      </c>
      <c r="AX63" s="542">
        <f t="shared" ref="AX63" si="31">SUM(S64:AT64)</f>
        <v>64</v>
      </c>
      <c r="AY63" s="530"/>
      <c r="AZ63" s="531"/>
      <c r="BA63" s="535"/>
      <c r="BB63" s="536"/>
      <c r="BC63" s="536"/>
      <c r="BD63" s="536"/>
      <c r="BE63" s="536"/>
      <c r="BF63" s="537"/>
    </row>
    <row r="64" spans="1:58" ht="17.25" customHeight="1" x14ac:dyDescent="0.15">
      <c r="A64" s="548"/>
      <c r="B64" s="553"/>
      <c r="C64" s="554"/>
      <c r="D64" s="559"/>
      <c r="E64" s="560"/>
      <c r="F64" s="567"/>
      <c r="G64" s="568"/>
      <c r="H64" s="568"/>
      <c r="I64" s="568"/>
      <c r="J64" s="569"/>
      <c r="K64" s="576"/>
      <c r="L64" s="577"/>
      <c r="M64" s="577"/>
      <c r="N64" s="578"/>
      <c r="O64" s="543" t="s">
        <v>469</v>
      </c>
      <c r="P64" s="544"/>
      <c r="Q64" s="545"/>
      <c r="R64" s="208">
        <v>4</v>
      </c>
      <c r="S64" s="208"/>
      <c r="T64" s="209">
        <v>4</v>
      </c>
      <c r="U64" s="208">
        <v>4</v>
      </c>
      <c r="V64" s="208"/>
      <c r="W64" s="209">
        <v>4</v>
      </c>
      <c r="X64" s="208">
        <v>4</v>
      </c>
      <c r="Y64" s="208"/>
      <c r="Z64" s="209">
        <v>4</v>
      </c>
      <c r="AA64" s="208">
        <v>4</v>
      </c>
      <c r="AB64" s="208"/>
      <c r="AC64" s="209">
        <v>4</v>
      </c>
      <c r="AD64" s="208">
        <v>4</v>
      </c>
      <c r="AE64" s="208"/>
      <c r="AF64" s="209">
        <v>4</v>
      </c>
      <c r="AG64" s="208">
        <v>4</v>
      </c>
      <c r="AH64" s="208"/>
      <c r="AI64" s="209">
        <v>4</v>
      </c>
      <c r="AJ64" s="208">
        <v>4</v>
      </c>
      <c r="AK64" s="208"/>
      <c r="AL64" s="209"/>
      <c r="AM64" s="208"/>
      <c r="AN64" s="208"/>
      <c r="AO64" s="209">
        <v>4</v>
      </c>
      <c r="AP64" s="208">
        <v>4</v>
      </c>
      <c r="AQ64" s="208"/>
      <c r="AR64" s="209">
        <v>4</v>
      </c>
      <c r="AS64" s="208">
        <v>4</v>
      </c>
      <c r="AT64" s="208"/>
      <c r="AU64" s="209"/>
      <c r="AV64" s="208"/>
      <c r="AW64" s="541">
        <f t="shared" si="30"/>
        <v>68</v>
      </c>
      <c r="AX64" s="542" t="e">
        <f>SUM(#REF!)</f>
        <v>#REF!</v>
      </c>
      <c r="AY64" s="530"/>
      <c r="AZ64" s="531"/>
      <c r="BA64" s="538"/>
      <c r="BB64" s="539"/>
      <c r="BC64" s="539"/>
      <c r="BD64" s="539"/>
      <c r="BE64" s="539"/>
      <c r="BF64" s="540"/>
    </row>
    <row r="65" spans="1:58" ht="15.95" customHeight="1" x14ac:dyDescent="0.15">
      <c r="A65" s="473" t="s">
        <v>519</v>
      </c>
      <c r="B65" s="474"/>
      <c r="C65" s="474"/>
      <c r="D65" s="474"/>
      <c r="E65" s="474"/>
      <c r="F65" s="474"/>
      <c r="G65" s="474"/>
      <c r="H65" s="474"/>
      <c r="I65" s="474"/>
      <c r="J65" s="474"/>
      <c r="K65" s="474"/>
      <c r="L65" s="474"/>
      <c r="M65" s="474"/>
      <c r="N65" s="474"/>
      <c r="O65" s="474"/>
      <c r="P65" s="474"/>
      <c r="Q65" s="475"/>
      <c r="R65" s="249">
        <v>1</v>
      </c>
      <c r="S65" s="250">
        <v>7</v>
      </c>
      <c r="T65" s="250">
        <v>9</v>
      </c>
      <c r="U65" s="250">
        <v>8</v>
      </c>
      <c r="V65" s="250">
        <v>5</v>
      </c>
      <c r="W65" s="250">
        <v>4</v>
      </c>
      <c r="X65" s="250">
        <v>6</v>
      </c>
      <c r="Y65" s="249">
        <v>10</v>
      </c>
      <c r="Z65" s="250">
        <v>7</v>
      </c>
      <c r="AA65" s="250">
        <v>11</v>
      </c>
      <c r="AB65" s="250">
        <v>8</v>
      </c>
      <c r="AC65" s="250">
        <v>1</v>
      </c>
      <c r="AD65" s="250">
        <v>9</v>
      </c>
      <c r="AE65" s="250">
        <v>12</v>
      </c>
      <c r="AF65" s="249">
        <v>5</v>
      </c>
      <c r="AG65" s="250">
        <v>10</v>
      </c>
      <c r="AH65" s="250">
        <v>6</v>
      </c>
      <c r="AI65" s="250">
        <v>4</v>
      </c>
      <c r="AJ65" s="250">
        <v>3</v>
      </c>
      <c r="AK65" s="250">
        <v>7</v>
      </c>
      <c r="AL65" s="250">
        <v>13</v>
      </c>
      <c r="AM65" s="249">
        <v>5</v>
      </c>
      <c r="AN65" s="250">
        <v>8</v>
      </c>
      <c r="AO65" s="250">
        <v>9</v>
      </c>
      <c r="AP65" s="250">
        <v>10</v>
      </c>
      <c r="AQ65" s="250">
        <v>6</v>
      </c>
      <c r="AR65" s="250">
        <v>1</v>
      </c>
      <c r="AS65" s="250">
        <v>4</v>
      </c>
      <c r="AT65" s="249">
        <v>7</v>
      </c>
      <c r="AU65" s="250">
        <v>8</v>
      </c>
      <c r="AV65" s="250">
        <v>5</v>
      </c>
      <c r="AW65" s="582"/>
      <c r="AX65" s="583"/>
      <c r="AY65" s="588"/>
      <c r="AZ65" s="589"/>
      <c r="BA65" s="594"/>
      <c r="BB65" s="595"/>
      <c r="BC65" s="595"/>
      <c r="BD65" s="595"/>
      <c r="BE65" s="595"/>
      <c r="BF65" s="596"/>
    </row>
    <row r="66" spans="1:58" ht="15.95" customHeight="1" x14ac:dyDescent="0.15">
      <c r="A66" s="603" t="s">
        <v>521</v>
      </c>
      <c r="B66" s="604"/>
      <c r="C66" s="604"/>
      <c r="D66" s="604"/>
      <c r="E66" s="604"/>
      <c r="F66" s="604"/>
      <c r="G66" s="604"/>
      <c r="H66" s="604"/>
      <c r="I66" s="604"/>
      <c r="J66" s="604"/>
      <c r="K66" s="604"/>
      <c r="L66" s="604"/>
      <c r="M66" s="604"/>
      <c r="N66" s="604"/>
      <c r="O66" s="604"/>
      <c r="P66" s="604"/>
      <c r="Q66" s="605"/>
      <c r="R66" s="249">
        <v>5</v>
      </c>
      <c r="S66" s="249">
        <v>6</v>
      </c>
      <c r="T66" s="249">
        <v>9</v>
      </c>
      <c r="U66" s="249">
        <v>5</v>
      </c>
      <c r="V66" s="249">
        <v>3</v>
      </c>
      <c r="W66" s="249">
        <v>6</v>
      </c>
      <c r="X66" s="249">
        <v>4</v>
      </c>
      <c r="Y66" s="249">
        <v>3</v>
      </c>
      <c r="Z66" s="249">
        <v>2</v>
      </c>
      <c r="AA66" s="249">
        <v>8</v>
      </c>
      <c r="AB66" s="249">
        <v>6</v>
      </c>
      <c r="AC66" s="249">
        <v>3</v>
      </c>
      <c r="AD66" s="249">
        <v>5</v>
      </c>
      <c r="AE66" s="249">
        <v>6</v>
      </c>
      <c r="AF66" s="249">
        <v>1</v>
      </c>
      <c r="AG66" s="249">
        <v>6</v>
      </c>
      <c r="AH66" s="249">
        <v>4</v>
      </c>
      <c r="AI66" s="249">
        <v>0</v>
      </c>
      <c r="AJ66" s="249">
        <v>3</v>
      </c>
      <c r="AK66" s="249">
        <v>6</v>
      </c>
      <c r="AL66" s="249">
        <v>5</v>
      </c>
      <c r="AM66" s="249">
        <v>2</v>
      </c>
      <c r="AN66" s="249">
        <v>7</v>
      </c>
      <c r="AO66" s="249">
        <v>6</v>
      </c>
      <c r="AP66" s="249">
        <v>4</v>
      </c>
      <c r="AQ66" s="249">
        <v>9</v>
      </c>
      <c r="AR66" s="249">
        <v>6</v>
      </c>
      <c r="AS66" s="249">
        <v>5</v>
      </c>
      <c r="AT66" s="249">
        <v>3</v>
      </c>
      <c r="AU66" s="249">
        <v>8</v>
      </c>
      <c r="AV66" s="249">
        <v>4</v>
      </c>
      <c r="AW66" s="584"/>
      <c r="AX66" s="585"/>
      <c r="AY66" s="590"/>
      <c r="AZ66" s="591"/>
      <c r="BA66" s="597"/>
      <c r="BB66" s="598"/>
      <c r="BC66" s="598"/>
      <c r="BD66" s="598"/>
      <c r="BE66" s="598"/>
      <c r="BF66" s="599"/>
    </row>
    <row r="67" spans="1:58" ht="15.95" customHeight="1" x14ac:dyDescent="0.15">
      <c r="A67" s="603" t="s">
        <v>522</v>
      </c>
      <c r="B67" s="604"/>
      <c r="C67" s="604"/>
      <c r="D67" s="604"/>
      <c r="E67" s="604"/>
      <c r="F67" s="604"/>
      <c r="G67" s="604"/>
      <c r="H67" s="604"/>
      <c r="I67" s="604"/>
      <c r="J67" s="604"/>
      <c r="K67" s="604"/>
      <c r="L67" s="604"/>
      <c r="M67" s="604"/>
      <c r="N67" s="604"/>
      <c r="O67" s="604"/>
      <c r="P67" s="604"/>
      <c r="Q67" s="605"/>
      <c r="R67" s="249">
        <v>3</v>
      </c>
      <c r="S67" s="249">
        <v>1</v>
      </c>
      <c r="T67" s="249">
        <v>2</v>
      </c>
      <c r="U67" s="249">
        <v>3</v>
      </c>
      <c r="V67" s="249">
        <v>2</v>
      </c>
      <c r="W67" s="249">
        <v>3</v>
      </c>
      <c r="X67" s="249">
        <v>0</v>
      </c>
      <c r="Y67" s="249">
        <v>3</v>
      </c>
      <c r="Z67" s="249">
        <v>1</v>
      </c>
      <c r="AA67" s="249">
        <v>0</v>
      </c>
      <c r="AB67" s="249">
        <v>3</v>
      </c>
      <c r="AC67" s="249">
        <v>2</v>
      </c>
      <c r="AD67" s="249">
        <v>3</v>
      </c>
      <c r="AE67" s="249">
        <v>0</v>
      </c>
      <c r="AF67" s="249">
        <v>2</v>
      </c>
      <c r="AG67" s="249">
        <v>3</v>
      </c>
      <c r="AH67" s="249">
        <v>0</v>
      </c>
      <c r="AI67" s="249">
        <v>2</v>
      </c>
      <c r="AJ67" s="249">
        <v>3</v>
      </c>
      <c r="AK67" s="249">
        <v>1</v>
      </c>
      <c r="AL67" s="249">
        <v>0</v>
      </c>
      <c r="AM67" s="249">
        <v>2</v>
      </c>
      <c r="AN67" s="249">
        <v>3</v>
      </c>
      <c r="AO67" s="249">
        <v>1</v>
      </c>
      <c r="AP67" s="249">
        <v>2</v>
      </c>
      <c r="AQ67" s="249">
        <v>0</v>
      </c>
      <c r="AR67" s="249">
        <v>2</v>
      </c>
      <c r="AS67" s="249">
        <v>3</v>
      </c>
      <c r="AT67" s="249">
        <v>1</v>
      </c>
      <c r="AU67" s="249">
        <v>0</v>
      </c>
      <c r="AV67" s="249">
        <v>3</v>
      </c>
      <c r="AW67" s="586"/>
      <c r="AX67" s="587"/>
      <c r="AY67" s="592"/>
      <c r="AZ67" s="593"/>
      <c r="BA67" s="600"/>
      <c r="BB67" s="601"/>
      <c r="BC67" s="601"/>
      <c r="BD67" s="601"/>
      <c r="BE67" s="601"/>
      <c r="BF67" s="602"/>
    </row>
    <row r="68" spans="1:58" x14ac:dyDescent="0.15">
      <c r="R68" s="211"/>
      <c r="S68" s="212"/>
      <c r="T68" s="212"/>
      <c r="U68" s="212"/>
      <c r="V68" s="212"/>
      <c r="W68" s="212"/>
      <c r="X68" s="212"/>
      <c r="Y68" s="212"/>
      <c r="Z68" s="212"/>
      <c r="AA68" s="212"/>
      <c r="AB68" s="212"/>
      <c r="AC68" s="212"/>
      <c r="AD68" s="212"/>
      <c r="AE68" s="212"/>
      <c r="AF68" s="212"/>
      <c r="AG68" s="212"/>
      <c r="AH68" s="212"/>
      <c r="AI68" s="212"/>
      <c r="AJ68" s="212"/>
      <c r="AK68" s="212"/>
      <c r="AL68" s="212"/>
      <c r="AM68" s="212"/>
      <c r="AN68" s="212"/>
      <c r="AO68" s="212"/>
      <c r="AP68" s="212"/>
      <c r="AQ68" s="212"/>
      <c r="AR68" s="212"/>
      <c r="AS68" s="212"/>
      <c r="AT68" s="212"/>
      <c r="AU68" s="212"/>
      <c r="AV68" s="212"/>
      <c r="AW68" s="212"/>
      <c r="AX68" s="212"/>
    </row>
    <row r="69" spans="1:58" x14ac:dyDescent="0.15">
      <c r="R69" s="211"/>
      <c r="S69" s="212"/>
      <c r="T69" s="212"/>
      <c r="U69" s="212"/>
      <c r="V69" s="212"/>
      <c r="W69" s="212"/>
      <c r="X69" s="212"/>
      <c r="Y69" s="212"/>
      <c r="Z69" s="212"/>
      <c r="AA69" s="212"/>
      <c r="AB69" s="212"/>
      <c r="AC69" s="212"/>
      <c r="AD69" s="212"/>
      <c r="AE69" s="212"/>
      <c r="AF69" s="212"/>
      <c r="AG69" s="212"/>
      <c r="AH69" s="212"/>
      <c r="AI69" s="212"/>
      <c r="AJ69" s="212"/>
      <c r="AK69" s="212"/>
      <c r="AL69" s="212"/>
      <c r="AM69" s="212"/>
      <c r="AN69" s="212"/>
      <c r="AO69" s="212"/>
      <c r="AP69" s="212"/>
      <c r="AQ69" s="212"/>
      <c r="AR69" s="212"/>
      <c r="AS69" s="212"/>
      <c r="AT69" s="212"/>
      <c r="AU69" s="212"/>
      <c r="AV69" s="212"/>
      <c r="AW69" s="212"/>
      <c r="AX69" s="212"/>
    </row>
    <row r="70" spans="1:58" x14ac:dyDescent="0.15">
      <c r="R70" s="211"/>
      <c r="S70" s="212"/>
      <c r="T70" s="212"/>
      <c r="U70" s="212"/>
      <c r="V70" s="212"/>
      <c r="W70" s="212"/>
      <c r="X70" s="212"/>
      <c r="Y70" s="212"/>
      <c r="Z70" s="212"/>
      <c r="AA70" s="212"/>
      <c r="AB70" s="212"/>
      <c r="AC70" s="212"/>
      <c r="AD70" s="212"/>
      <c r="AE70" s="212"/>
      <c r="AF70" s="212"/>
      <c r="AG70" s="212"/>
      <c r="AH70" s="212"/>
      <c r="AI70" s="212"/>
      <c r="AJ70" s="212"/>
      <c r="AK70" s="212"/>
      <c r="AL70" s="212"/>
      <c r="AM70" s="212"/>
      <c r="AN70" s="212"/>
      <c r="AO70" s="212"/>
      <c r="AP70" s="212"/>
      <c r="AQ70" s="212"/>
      <c r="AR70" s="212"/>
      <c r="AS70" s="212"/>
      <c r="AT70" s="212"/>
      <c r="AU70" s="212"/>
      <c r="AV70" s="212"/>
      <c r="AW70" s="212"/>
      <c r="AX70" s="212"/>
    </row>
    <row r="71" spans="1:58" x14ac:dyDescent="0.15">
      <c r="R71" s="211"/>
      <c r="S71" s="212"/>
      <c r="T71" s="212"/>
      <c r="U71" s="212"/>
      <c r="V71" s="212"/>
      <c r="W71" s="212"/>
      <c r="X71" s="212"/>
      <c r="Y71" s="212"/>
      <c r="Z71" s="212"/>
      <c r="AA71" s="212"/>
      <c r="AB71" s="212"/>
      <c r="AC71" s="212"/>
      <c r="AD71" s="212"/>
      <c r="AE71" s="212"/>
      <c r="AF71" s="212"/>
      <c r="AG71" s="212"/>
      <c r="AH71" s="212"/>
      <c r="AI71" s="212"/>
      <c r="AJ71" s="212"/>
      <c r="AK71" s="212"/>
      <c r="AL71" s="212"/>
      <c r="AM71" s="212"/>
      <c r="AN71" s="212"/>
      <c r="AO71" s="212"/>
      <c r="AP71" s="212"/>
      <c r="AQ71" s="212"/>
      <c r="AR71" s="212"/>
      <c r="AS71" s="212"/>
      <c r="AT71" s="212"/>
      <c r="AU71" s="212"/>
      <c r="AV71" s="212"/>
      <c r="AW71" s="212"/>
      <c r="AX71" s="212"/>
    </row>
    <row r="72" spans="1:58" x14ac:dyDescent="0.15">
      <c r="R72" s="211"/>
      <c r="S72" s="212"/>
      <c r="T72" s="212"/>
      <c r="U72" s="212"/>
      <c r="V72" s="212"/>
      <c r="W72" s="212"/>
      <c r="X72" s="212"/>
      <c r="Y72" s="212"/>
      <c r="Z72" s="212"/>
      <c r="AA72" s="212"/>
      <c r="AB72" s="212"/>
      <c r="AC72" s="212"/>
      <c r="AD72" s="212"/>
      <c r="AE72" s="212"/>
      <c r="AF72" s="212"/>
      <c r="AG72" s="212"/>
      <c r="AH72" s="212"/>
      <c r="AI72" s="212"/>
      <c r="AJ72" s="212"/>
      <c r="AK72" s="212"/>
      <c r="AL72" s="212"/>
      <c r="AM72" s="212"/>
      <c r="AN72" s="212"/>
      <c r="AO72" s="212"/>
      <c r="AP72" s="212"/>
      <c r="AQ72" s="212"/>
      <c r="AR72" s="212"/>
      <c r="AS72" s="212"/>
      <c r="AT72" s="212"/>
      <c r="AU72" s="212"/>
      <c r="AV72" s="212"/>
      <c r="AW72" s="212"/>
      <c r="AX72" s="212"/>
    </row>
    <row r="73" spans="1:58" x14ac:dyDescent="0.15">
      <c r="R73" s="211"/>
      <c r="S73" s="212"/>
      <c r="T73" s="212"/>
      <c r="U73" s="212"/>
      <c r="V73" s="212"/>
      <c r="W73" s="212"/>
      <c r="X73" s="212"/>
      <c r="Y73" s="212"/>
      <c r="Z73" s="212"/>
      <c r="AA73" s="212"/>
      <c r="AB73" s="212"/>
      <c r="AC73" s="212"/>
      <c r="AD73" s="212"/>
      <c r="AE73" s="212"/>
      <c r="AF73" s="212"/>
      <c r="AG73" s="212"/>
      <c r="AH73" s="212"/>
      <c r="AI73" s="212"/>
      <c r="AJ73" s="212"/>
      <c r="AK73" s="212"/>
      <c r="AL73" s="212"/>
      <c r="AM73" s="212"/>
      <c r="AN73" s="212"/>
      <c r="AO73" s="212"/>
      <c r="AP73" s="212"/>
      <c r="AQ73" s="212"/>
      <c r="AR73" s="212"/>
      <c r="AS73" s="212"/>
      <c r="AT73" s="212"/>
      <c r="AU73" s="212"/>
      <c r="AV73" s="212"/>
      <c r="AW73" s="212"/>
      <c r="AX73" s="212"/>
    </row>
    <row r="74" spans="1:58" x14ac:dyDescent="0.15">
      <c r="R74" s="211"/>
      <c r="S74" s="212"/>
      <c r="T74" s="212"/>
      <c r="U74" s="212"/>
      <c r="V74" s="212"/>
      <c r="W74" s="212"/>
      <c r="X74" s="212"/>
      <c r="Y74" s="212"/>
      <c r="Z74" s="212"/>
      <c r="AA74" s="212"/>
      <c r="AB74" s="212"/>
      <c r="AC74" s="212"/>
      <c r="AD74" s="212"/>
      <c r="AE74" s="212"/>
      <c r="AF74" s="212"/>
      <c r="AG74" s="212"/>
      <c r="AH74" s="212"/>
      <c r="AI74" s="212"/>
      <c r="AJ74" s="212"/>
      <c r="AK74" s="212"/>
      <c r="AL74" s="212"/>
      <c r="AM74" s="212"/>
      <c r="AN74" s="212"/>
      <c r="AO74" s="212"/>
      <c r="AP74" s="212"/>
      <c r="AQ74" s="212"/>
      <c r="AR74" s="212"/>
      <c r="AS74" s="212"/>
      <c r="AT74" s="212"/>
      <c r="AU74" s="212"/>
      <c r="AV74" s="212"/>
      <c r="AW74" s="212"/>
      <c r="AX74" s="212"/>
    </row>
    <row r="75" spans="1:58" x14ac:dyDescent="0.15">
      <c r="R75" s="211"/>
      <c r="S75" s="212"/>
      <c r="T75" s="212"/>
      <c r="U75" s="212"/>
      <c r="V75" s="212"/>
      <c r="W75" s="212"/>
      <c r="X75" s="212"/>
      <c r="Y75" s="212"/>
      <c r="Z75" s="212"/>
      <c r="AA75" s="212"/>
      <c r="AB75" s="212"/>
      <c r="AC75" s="212"/>
      <c r="AD75" s="212"/>
      <c r="AE75" s="212"/>
      <c r="AF75" s="212"/>
      <c r="AG75" s="212"/>
      <c r="AH75" s="212"/>
      <c r="AI75" s="212"/>
      <c r="AJ75" s="212"/>
      <c r="AK75" s="212"/>
      <c r="AL75" s="212"/>
      <c r="AM75" s="212"/>
      <c r="AN75" s="212"/>
      <c r="AO75" s="212"/>
      <c r="AP75" s="212"/>
      <c r="AQ75" s="212"/>
      <c r="AR75" s="212"/>
      <c r="AS75" s="212"/>
      <c r="AT75" s="212"/>
      <c r="AU75" s="212"/>
      <c r="AV75" s="212"/>
      <c r="AW75" s="212"/>
      <c r="AX75" s="212"/>
    </row>
    <row r="76" spans="1:58" x14ac:dyDescent="0.15">
      <c r="R76" s="211"/>
      <c r="S76" s="212"/>
      <c r="T76" s="212"/>
      <c r="U76" s="212"/>
      <c r="V76" s="212"/>
      <c r="W76" s="212"/>
      <c r="X76" s="212"/>
      <c r="Y76" s="212"/>
      <c r="Z76" s="212"/>
      <c r="AA76" s="212"/>
      <c r="AB76" s="212"/>
      <c r="AC76" s="212"/>
      <c r="AD76" s="212"/>
      <c r="AE76" s="212"/>
      <c r="AF76" s="212"/>
      <c r="AG76" s="212"/>
      <c r="AH76" s="212"/>
      <c r="AI76" s="212"/>
      <c r="AJ76" s="212"/>
      <c r="AK76" s="212"/>
      <c r="AL76" s="212"/>
      <c r="AM76" s="212"/>
      <c r="AN76" s="212"/>
      <c r="AO76" s="212"/>
      <c r="AP76" s="212"/>
      <c r="AQ76" s="212"/>
      <c r="AR76" s="212"/>
      <c r="AS76" s="212"/>
      <c r="AT76" s="212"/>
      <c r="AU76" s="212"/>
      <c r="AV76" s="212"/>
      <c r="AW76" s="212"/>
      <c r="AX76" s="212"/>
    </row>
    <row r="77" spans="1:58" x14ac:dyDescent="0.15">
      <c r="R77" s="211"/>
      <c r="S77" s="212"/>
      <c r="T77" s="212"/>
      <c r="U77" s="212"/>
      <c r="V77" s="212"/>
      <c r="W77" s="212"/>
      <c r="X77" s="212"/>
      <c r="Y77" s="212"/>
      <c r="Z77" s="212"/>
      <c r="AA77" s="212"/>
      <c r="AB77" s="212"/>
      <c r="AC77" s="212"/>
      <c r="AD77" s="212"/>
      <c r="AE77" s="212"/>
      <c r="AF77" s="212"/>
      <c r="AG77" s="212"/>
      <c r="AH77" s="212"/>
      <c r="AI77" s="212"/>
      <c r="AJ77" s="212"/>
      <c r="AK77" s="212"/>
      <c r="AL77" s="212"/>
      <c r="AM77" s="212"/>
      <c r="AN77" s="212"/>
      <c r="AO77" s="212"/>
      <c r="AP77" s="212"/>
      <c r="AQ77" s="212"/>
      <c r="AR77" s="212"/>
      <c r="AS77" s="212"/>
      <c r="AT77" s="212"/>
      <c r="AU77" s="212"/>
      <c r="AV77" s="212"/>
      <c r="AW77" s="212"/>
      <c r="AX77" s="212"/>
    </row>
    <row r="78" spans="1:58" x14ac:dyDescent="0.15">
      <c r="R78" s="211"/>
      <c r="S78" s="212"/>
      <c r="T78" s="212"/>
      <c r="U78" s="212"/>
      <c r="V78" s="212"/>
      <c r="W78" s="212"/>
      <c r="X78" s="212"/>
      <c r="Y78" s="212"/>
      <c r="Z78" s="212"/>
      <c r="AA78" s="212"/>
      <c r="AB78" s="212"/>
      <c r="AC78" s="212"/>
      <c r="AD78" s="212"/>
      <c r="AE78" s="212"/>
      <c r="AF78" s="212"/>
      <c r="AG78" s="212"/>
      <c r="AH78" s="212"/>
      <c r="AI78" s="212"/>
      <c r="AJ78" s="212"/>
      <c r="AK78" s="212"/>
      <c r="AL78" s="212"/>
      <c r="AM78" s="212"/>
      <c r="AN78" s="212"/>
      <c r="AO78" s="212"/>
      <c r="AP78" s="212"/>
      <c r="AQ78" s="212"/>
      <c r="AR78" s="212"/>
      <c r="AS78" s="212"/>
      <c r="AT78" s="212"/>
      <c r="AU78" s="212"/>
      <c r="AV78" s="212"/>
      <c r="AW78" s="212"/>
      <c r="AX78" s="212"/>
    </row>
    <row r="79" spans="1:58" x14ac:dyDescent="0.15">
      <c r="R79" s="211"/>
      <c r="S79" s="212"/>
      <c r="T79" s="212"/>
      <c r="U79" s="212"/>
      <c r="V79" s="212"/>
      <c r="W79" s="212"/>
      <c r="X79" s="212"/>
      <c r="Y79" s="212"/>
      <c r="Z79" s="212"/>
      <c r="AA79" s="212"/>
      <c r="AB79" s="212"/>
      <c r="AC79" s="212"/>
      <c r="AD79" s="212"/>
      <c r="AE79" s="212"/>
      <c r="AF79" s="212"/>
      <c r="AG79" s="212"/>
      <c r="AH79" s="212"/>
      <c r="AI79" s="212"/>
      <c r="AJ79" s="212"/>
      <c r="AK79" s="212"/>
      <c r="AL79" s="212"/>
      <c r="AM79" s="212"/>
      <c r="AN79" s="212"/>
      <c r="AO79" s="212"/>
      <c r="AP79" s="212"/>
      <c r="AQ79" s="212"/>
      <c r="AR79" s="212"/>
      <c r="AS79" s="212"/>
      <c r="AT79" s="212"/>
      <c r="AU79" s="212"/>
      <c r="AV79" s="212"/>
      <c r="AW79" s="212"/>
      <c r="AX79" s="212"/>
    </row>
    <row r="80" spans="1:58" x14ac:dyDescent="0.15">
      <c r="R80" s="211"/>
      <c r="S80" s="212"/>
      <c r="T80" s="212"/>
      <c r="U80" s="212"/>
      <c r="V80" s="212"/>
      <c r="W80" s="212"/>
      <c r="X80" s="212"/>
      <c r="Y80" s="212"/>
      <c r="Z80" s="212"/>
      <c r="AA80" s="212"/>
      <c r="AB80" s="212"/>
      <c r="AC80" s="212"/>
      <c r="AD80" s="212"/>
      <c r="AE80" s="212"/>
      <c r="AF80" s="212"/>
      <c r="AG80" s="212"/>
      <c r="AH80" s="212"/>
      <c r="AI80" s="212"/>
      <c r="AJ80" s="212"/>
      <c r="AK80" s="212"/>
      <c r="AL80" s="212"/>
      <c r="AM80" s="212"/>
      <c r="AN80" s="212"/>
      <c r="AO80" s="212"/>
      <c r="AP80" s="212"/>
      <c r="AQ80" s="212"/>
      <c r="AR80" s="212"/>
      <c r="AS80" s="212"/>
      <c r="AT80" s="212"/>
      <c r="AU80" s="212"/>
      <c r="AV80" s="212"/>
      <c r="AW80" s="212"/>
      <c r="AX80" s="212"/>
    </row>
    <row r="81" spans="18:50" x14ac:dyDescent="0.15">
      <c r="R81" s="211"/>
      <c r="S81" s="212"/>
      <c r="T81" s="212"/>
      <c r="U81" s="212"/>
      <c r="V81" s="212"/>
      <c r="W81" s="212"/>
      <c r="X81" s="212"/>
      <c r="Y81" s="212"/>
      <c r="Z81" s="212"/>
      <c r="AA81" s="212"/>
      <c r="AB81" s="212"/>
      <c r="AC81" s="212"/>
      <c r="AD81" s="212"/>
      <c r="AE81" s="212"/>
      <c r="AF81" s="212"/>
      <c r="AG81" s="212"/>
      <c r="AH81" s="212"/>
      <c r="AI81" s="212"/>
      <c r="AJ81" s="212"/>
      <c r="AK81" s="212"/>
      <c r="AL81" s="212"/>
      <c r="AM81" s="212"/>
      <c r="AN81" s="212"/>
      <c r="AO81" s="212"/>
      <c r="AP81" s="212"/>
      <c r="AQ81" s="212"/>
      <c r="AR81" s="212"/>
      <c r="AS81" s="212"/>
      <c r="AT81" s="212"/>
      <c r="AU81" s="212"/>
      <c r="AV81" s="212"/>
      <c r="AW81" s="212"/>
      <c r="AX81" s="212"/>
    </row>
    <row r="82" spans="18:50" x14ac:dyDescent="0.15">
      <c r="R82" s="211"/>
      <c r="S82" s="212"/>
      <c r="T82" s="212"/>
      <c r="U82" s="212"/>
      <c r="V82" s="212"/>
      <c r="W82" s="212"/>
      <c r="X82" s="212"/>
      <c r="Y82" s="212"/>
      <c r="Z82" s="212"/>
      <c r="AA82" s="212"/>
      <c r="AB82" s="212"/>
      <c r="AC82" s="212"/>
      <c r="AD82" s="212"/>
      <c r="AE82" s="212"/>
      <c r="AF82" s="212"/>
      <c r="AG82" s="212"/>
      <c r="AH82" s="212"/>
      <c r="AI82" s="212"/>
      <c r="AJ82" s="212"/>
      <c r="AK82" s="212"/>
      <c r="AL82" s="212"/>
      <c r="AM82" s="212"/>
      <c r="AN82" s="212"/>
      <c r="AO82" s="212"/>
      <c r="AP82" s="212"/>
      <c r="AQ82" s="212"/>
      <c r="AR82" s="212"/>
      <c r="AS82" s="212"/>
      <c r="AT82" s="212"/>
      <c r="AU82" s="212"/>
      <c r="AV82" s="212"/>
      <c r="AW82" s="212"/>
      <c r="AX82" s="212"/>
    </row>
    <row r="83" spans="18:50" x14ac:dyDescent="0.15">
      <c r="R83" s="211"/>
      <c r="S83" s="212"/>
      <c r="T83" s="212"/>
      <c r="U83" s="212"/>
      <c r="V83" s="212"/>
      <c r="W83" s="212"/>
      <c r="X83" s="212"/>
      <c r="Y83" s="212"/>
      <c r="Z83" s="212"/>
      <c r="AA83" s="212"/>
      <c r="AB83" s="212"/>
      <c r="AC83" s="212"/>
      <c r="AD83" s="212"/>
      <c r="AE83" s="212"/>
      <c r="AF83" s="212"/>
      <c r="AG83" s="212"/>
      <c r="AH83" s="212"/>
      <c r="AI83" s="212"/>
      <c r="AJ83" s="212"/>
      <c r="AK83" s="212"/>
      <c r="AL83" s="212"/>
      <c r="AM83" s="212"/>
      <c r="AN83" s="212"/>
      <c r="AO83" s="212"/>
      <c r="AP83" s="212"/>
      <c r="AQ83" s="212"/>
      <c r="AR83" s="212"/>
      <c r="AS83" s="212"/>
      <c r="AT83" s="212"/>
      <c r="AU83" s="212"/>
      <c r="AV83" s="212"/>
      <c r="AW83" s="212"/>
      <c r="AX83" s="212"/>
    </row>
    <row r="84" spans="18:50" x14ac:dyDescent="0.15">
      <c r="R84" s="211"/>
      <c r="S84" s="212"/>
      <c r="T84" s="212"/>
      <c r="U84" s="212"/>
      <c r="V84" s="212"/>
      <c r="W84" s="212"/>
      <c r="X84" s="212"/>
      <c r="Y84" s="212"/>
      <c r="Z84" s="212"/>
      <c r="AA84" s="212"/>
      <c r="AB84" s="212"/>
      <c r="AC84" s="212"/>
      <c r="AD84" s="212"/>
      <c r="AE84" s="212"/>
      <c r="AF84" s="212"/>
      <c r="AG84" s="212"/>
      <c r="AH84" s="212"/>
      <c r="AI84" s="212"/>
      <c r="AJ84" s="212"/>
      <c r="AK84" s="212"/>
      <c r="AL84" s="212"/>
      <c r="AM84" s="212"/>
      <c r="AN84" s="212"/>
      <c r="AO84" s="212"/>
      <c r="AP84" s="212"/>
      <c r="AQ84" s="212"/>
      <c r="AR84" s="212"/>
      <c r="AS84" s="212"/>
      <c r="AT84" s="212"/>
      <c r="AU84" s="212"/>
      <c r="AV84" s="212"/>
      <c r="AW84" s="212"/>
      <c r="AX84" s="212"/>
    </row>
    <row r="85" spans="18:50" x14ac:dyDescent="0.15">
      <c r="R85" s="211"/>
      <c r="S85" s="212"/>
      <c r="T85" s="212"/>
      <c r="U85" s="212"/>
      <c r="V85" s="212"/>
      <c r="W85" s="212"/>
      <c r="X85" s="212"/>
      <c r="Y85" s="212"/>
      <c r="Z85" s="212"/>
      <c r="AA85" s="212"/>
      <c r="AB85" s="212"/>
      <c r="AC85" s="212"/>
      <c r="AD85" s="212"/>
      <c r="AE85" s="212"/>
      <c r="AF85" s="212"/>
      <c r="AG85" s="212"/>
      <c r="AH85" s="212"/>
      <c r="AI85" s="212"/>
      <c r="AJ85" s="212"/>
      <c r="AK85" s="212"/>
      <c r="AL85" s="212"/>
      <c r="AM85" s="212"/>
      <c r="AN85" s="212"/>
      <c r="AO85" s="212"/>
      <c r="AP85" s="212"/>
      <c r="AQ85" s="212"/>
      <c r="AR85" s="212"/>
      <c r="AS85" s="212"/>
      <c r="AT85" s="212"/>
      <c r="AU85" s="212"/>
      <c r="AV85" s="212"/>
      <c r="AW85" s="212"/>
      <c r="AX85" s="212"/>
    </row>
    <row r="86" spans="18:50" x14ac:dyDescent="0.15">
      <c r="R86" s="211"/>
      <c r="S86" s="212"/>
      <c r="T86" s="212"/>
      <c r="U86" s="212"/>
      <c r="V86" s="212"/>
      <c r="W86" s="212"/>
      <c r="X86" s="212"/>
      <c r="Y86" s="212"/>
      <c r="Z86" s="212"/>
      <c r="AA86" s="212"/>
      <c r="AB86" s="212"/>
      <c r="AC86" s="212"/>
      <c r="AD86" s="212"/>
      <c r="AE86" s="212"/>
      <c r="AF86" s="212"/>
      <c r="AG86" s="212"/>
      <c r="AH86" s="212"/>
      <c r="AI86" s="212"/>
      <c r="AJ86" s="212"/>
      <c r="AK86" s="212"/>
      <c r="AL86" s="212"/>
      <c r="AM86" s="212"/>
      <c r="AN86" s="212"/>
      <c r="AO86" s="212"/>
      <c r="AP86" s="212"/>
      <c r="AQ86" s="212"/>
      <c r="AR86" s="212"/>
      <c r="AS86" s="212"/>
      <c r="AT86" s="212"/>
      <c r="AU86" s="212"/>
      <c r="AV86" s="212"/>
      <c r="AW86" s="212"/>
      <c r="AX86" s="212"/>
    </row>
    <row r="87" spans="18:50" x14ac:dyDescent="0.15">
      <c r="R87" s="211"/>
      <c r="S87" s="212"/>
      <c r="T87" s="212"/>
      <c r="U87" s="212"/>
      <c r="V87" s="212"/>
      <c r="W87" s="212"/>
      <c r="X87" s="212"/>
      <c r="Y87" s="212"/>
      <c r="Z87" s="212"/>
      <c r="AA87" s="212"/>
      <c r="AB87" s="212"/>
      <c r="AC87" s="212"/>
      <c r="AD87" s="212"/>
      <c r="AE87" s="212"/>
      <c r="AF87" s="212"/>
      <c r="AG87" s="212"/>
      <c r="AH87" s="212"/>
      <c r="AI87" s="212"/>
      <c r="AJ87" s="212"/>
      <c r="AK87" s="212"/>
      <c r="AL87" s="212"/>
      <c r="AM87" s="212"/>
      <c r="AN87" s="212"/>
      <c r="AO87" s="212"/>
      <c r="AP87" s="212"/>
      <c r="AQ87" s="212"/>
      <c r="AR87" s="212"/>
      <c r="AS87" s="212"/>
      <c r="AT87" s="212"/>
      <c r="AU87" s="212"/>
      <c r="AV87" s="212"/>
      <c r="AW87" s="212"/>
      <c r="AX87" s="212"/>
    </row>
    <row r="88" spans="18:50" x14ac:dyDescent="0.15">
      <c r="R88" s="211"/>
      <c r="S88" s="212"/>
      <c r="T88" s="212"/>
      <c r="U88" s="212"/>
      <c r="V88" s="212"/>
      <c r="W88" s="212"/>
      <c r="X88" s="212"/>
      <c r="Y88" s="212"/>
      <c r="Z88" s="212"/>
      <c r="AA88" s="212"/>
      <c r="AB88" s="212"/>
      <c r="AC88" s="212"/>
      <c r="AD88" s="212"/>
      <c r="AE88" s="212"/>
      <c r="AF88" s="212"/>
      <c r="AG88" s="212"/>
      <c r="AH88" s="212"/>
      <c r="AI88" s="212"/>
      <c r="AJ88" s="212"/>
      <c r="AK88" s="212"/>
      <c r="AL88" s="212"/>
      <c r="AM88" s="212"/>
      <c r="AN88" s="212"/>
      <c r="AO88" s="212"/>
      <c r="AP88" s="212"/>
      <c r="AQ88" s="212"/>
      <c r="AR88" s="212"/>
      <c r="AS88" s="212"/>
      <c r="AT88" s="212"/>
      <c r="AU88" s="212"/>
      <c r="AV88" s="212"/>
      <c r="AW88" s="212"/>
      <c r="AX88" s="212"/>
    </row>
    <row r="89" spans="18:50" x14ac:dyDescent="0.15">
      <c r="R89" s="211"/>
      <c r="S89" s="212"/>
      <c r="T89" s="212"/>
      <c r="U89" s="212"/>
      <c r="V89" s="212"/>
      <c r="W89" s="212"/>
      <c r="X89" s="212"/>
      <c r="Y89" s="212"/>
      <c r="Z89" s="212"/>
      <c r="AA89" s="212"/>
      <c r="AB89" s="212"/>
      <c r="AC89" s="212"/>
      <c r="AD89" s="212"/>
      <c r="AE89" s="212"/>
      <c r="AF89" s="212"/>
      <c r="AG89" s="212"/>
      <c r="AH89" s="212"/>
      <c r="AI89" s="212"/>
      <c r="AJ89" s="212"/>
      <c r="AK89" s="212"/>
      <c r="AL89" s="212"/>
      <c r="AM89" s="212"/>
      <c r="AN89" s="212"/>
      <c r="AO89" s="212"/>
      <c r="AP89" s="212"/>
      <c r="AQ89" s="212"/>
      <c r="AR89" s="212"/>
      <c r="AS89" s="212"/>
      <c r="AT89" s="212"/>
      <c r="AU89" s="212"/>
      <c r="AV89" s="212"/>
      <c r="AW89" s="212"/>
      <c r="AX89" s="212"/>
    </row>
    <row r="90" spans="18:50" x14ac:dyDescent="0.15">
      <c r="R90" s="211"/>
      <c r="S90" s="212"/>
      <c r="T90" s="212"/>
      <c r="U90" s="212"/>
      <c r="V90" s="212"/>
      <c r="W90" s="212"/>
      <c r="X90" s="212"/>
      <c r="Y90" s="212"/>
      <c r="Z90" s="212"/>
      <c r="AA90" s="212"/>
      <c r="AB90" s="212"/>
      <c r="AC90" s="212"/>
      <c r="AD90" s="212"/>
      <c r="AE90" s="212"/>
      <c r="AF90" s="212"/>
      <c r="AG90" s="212"/>
      <c r="AH90" s="212"/>
      <c r="AI90" s="212"/>
      <c r="AJ90" s="212"/>
      <c r="AK90" s="212"/>
      <c r="AL90" s="212"/>
      <c r="AM90" s="212"/>
      <c r="AN90" s="212"/>
      <c r="AO90" s="212"/>
      <c r="AP90" s="212"/>
      <c r="AQ90" s="212"/>
      <c r="AR90" s="212"/>
      <c r="AS90" s="212"/>
      <c r="AT90" s="212"/>
      <c r="AU90" s="212"/>
      <c r="AV90" s="212"/>
      <c r="AW90" s="212"/>
      <c r="AX90" s="212"/>
    </row>
    <row r="91" spans="18:50" x14ac:dyDescent="0.15">
      <c r="R91" s="211"/>
      <c r="S91" s="212"/>
      <c r="T91" s="212"/>
      <c r="U91" s="212"/>
      <c r="V91" s="212"/>
      <c r="W91" s="212"/>
      <c r="X91" s="212"/>
      <c r="Y91" s="212"/>
      <c r="Z91" s="212"/>
      <c r="AA91" s="212"/>
      <c r="AB91" s="212"/>
      <c r="AC91" s="212"/>
      <c r="AD91" s="212"/>
      <c r="AE91" s="212"/>
      <c r="AF91" s="212"/>
      <c r="AG91" s="212"/>
      <c r="AH91" s="212"/>
      <c r="AI91" s="212"/>
      <c r="AJ91" s="212"/>
      <c r="AK91" s="212"/>
      <c r="AL91" s="212"/>
      <c r="AM91" s="212"/>
      <c r="AN91" s="212"/>
      <c r="AO91" s="212"/>
      <c r="AP91" s="212"/>
      <c r="AQ91" s="212"/>
      <c r="AR91" s="212"/>
      <c r="AS91" s="212"/>
      <c r="AT91" s="212"/>
      <c r="AU91" s="212"/>
      <c r="AV91" s="212"/>
      <c r="AW91" s="212"/>
      <c r="AX91" s="212"/>
    </row>
    <row r="92" spans="18:50" x14ac:dyDescent="0.15">
      <c r="R92" s="211"/>
      <c r="S92" s="212"/>
      <c r="T92" s="212"/>
      <c r="U92" s="212"/>
      <c r="V92" s="212"/>
      <c r="W92" s="212"/>
      <c r="X92" s="212"/>
      <c r="Y92" s="212"/>
      <c r="Z92" s="212"/>
      <c r="AA92" s="212"/>
      <c r="AB92" s="212"/>
      <c r="AC92" s="212"/>
      <c r="AD92" s="212"/>
      <c r="AE92" s="212"/>
      <c r="AF92" s="212"/>
      <c r="AG92" s="212"/>
      <c r="AH92" s="212"/>
      <c r="AI92" s="212"/>
      <c r="AJ92" s="212"/>
      <c r="AK92" s="212"/>
      <c r="AL92" s="212"/>
      <c r="AM92" s="212"/>
      <c r="AN92" s="212"/>
      <c r="AO92" s="212"/>
      <c r="AP92" s="212"/>
      <c r="AQ92" s="212"/>
      <c r="AR92" s="212"/>
      <c r="AS92" s="212"/>
      <c r="AT92" s="212"/>
      <c r="AU92" s="212"/>
      <c r="AV92" s="212"/>
      <c r="AW92" s="212"/>
      <c r="AX92" s="212"/>
    </row>
    <row r="93" spans="18:50" x14ac:dyDescent="0.15">
      <c r="R93" s="211"/>
      <c r="S93" s="212"/>
      <c r="T93" s="212"/>
      <c r="U93" s="212"/>
      <c r="V93" s="212"/>
      <c r="W93" s="212"/>
      <c r="X93" s="212"/>
      <c r="Y93" s="212"/>
      <c r="Z93" s="212"/>
      <c r="AA93" s="212"/>
      <c r="AB93" s="212"/>
      <c r="AC93" s="212"/>
      <c r="AD93" s="212"/>
      <c r="AE93" s="212"/>
      <c r="AF93" s="212"/>
      <c r="AG93" s="212"/>
      <c r="AH93" s="212"/>
      <c r="AI93" s="212"/>
      <c r="AJ93" s="212"/>
      <c r="AK93" s="212"/>
      <c r="AL93" s="212"/>
      <c r="AM93" s="212"/>
      <c r="AN93" s="212"/>
      <c r="AO93" s="212"/>
      <c r="AP93" s="212"/>
      <c r="AQ93" s="212"/>
      <c r="AR93" s="212"/>
      <c r="AS93" s="212"/>
      <c r="AT93" s="212"/>
      <c r="AU93" s="212"/>
      <c r="AV93" s="212"/>
      <c r="AW93" s="212"/>
      <c r="AX93" s="212"/>
    </row>
    <row r="94" spans="18:50" x14ac:dyDescent="0.15">
      <c r="R94" s="211"/>
      <c r="S94" s="212"/>
      <c r="T94" s="212"/>
      <c r="U94" s="212"/>
      <c r="V94" s="212"/>
      <c r="W94" s="212"/>
      <c r="X94" s="212"/>
      <c r="Y94" s="212"/>
      <c r="Z94" s="212"/>
      <c r="AA94" s="212"/>
      <c r="AB94" s="212"/>
      <c r="AC94" s="212"/>
      <c r="AD94" s="212"/>
      <c r="AE94" s="212"/>
      <c r="AF94" s="212"/>
      <c r="AG94" s="212"/>
      <c r="AH94" s="212"/>
      <c r="AI94" s="212"/>
      <c r="AJ94" s="212"/>
      <c r="AK94" s="212"/>
      <c r="AL94" s="212"/>
      <c r="AM94" s="212"/>
      <c r="AN94" s="212"/>
      <c r="AO94" s="212"/>
      <c r="AP94" s="212"/>
      <c r="AQ94" s="212"/>
      <c r="AR94" s="212"/>
      <c r="AS94" s="212"/>
      <c r="AT94" s="212"/>
      <c r="AU94" s="212"/>
      <c r="AV94" s="212"/>
      <c r="AW94" s="212"/>
      <c r="AX94" s="212"/>
    </row>
    <row r="95" spans="18:50" x14ac:dyDescent="0.15">
      <c r="R95" s="211"/>
      <c r="S95" s="212"/>
      <c r="T95" s="212"/>
      <c r="U95" s="212"/>
      <c r="V95" s="212"/>
      <c r="W95" s="212"/>
      <c r="X95" s="212"/>
      <c r="Y95" s="212"/>
      <c r="Z95" s="212"/>
      <c r="AA95" s="212"/>
      <c r="AB95" s="212"/>
      <c r="AC95" s="212"/>
      <c r="AD95" s="212"/>
      <c r="AE95" s="212"/>
      <c r="AF95" s="212"/>
      <c r="AG95" s="212"/>
      <c r="AH95" s="212"/>
      <c r="AI95" s="212"/>
      <c r="AJ95" s="212"/>
      <c r="AK95" s="212"/>
      <c r="AL95" s="212"/>
      <c r="AM95" s="212"/>
      <c r="AN95" s="212"/>
      <c r="AO95" s="212"/>
      <c r="AP95" s="212"/>
      <c r="AQ95" s="212"/>
      <c r="AR95" s="212"/>
      <c r="AS95" s="212"/>
      <c r="AT95" s="212"/>
      <c r="AU95" s="212"/>
      <c r="AV95" s="212"/>
      <c r="AW95" s="212"/>
      <c r="AX95" s="212"/>
    </row>
    <row r="96" spans="18:50" x14ac:dyDescent="0.15">
      <c r="R96" s="211"/>
      <c r="S96" s="212"/>
      <c r="T96" s="212"/>
      <c r="U96" s="212"/>
      <c r="V96" s="212"/>
      <c r="W96" s="212"/>
      <c r="X96" s="212"/>
      <c r="Y96" s="212"/>
      <c r="Z96" s="212"/>
      <c r="AA96" s="212"/>
      <c r="AB96" s="212"/>
      <c r="AC96" s="212"/>
      <c r="AD96" s="212"/>
      <c r="AE96" s="212"/>
      <c r="AF96" s="212"/>
      <c r="AG96" s="212"/>
      <c r="AH96" s="212"/>
      <c r="AI96" s="212"/>
      <c r="AJ96" s="212"/>
      <c r="AK96" s="212"/>
      <c r="AL96" s="212"/>
      <c r="AM96" s="212"/>
      <c r="AN96" s="212"/>
      <c r="AO96" s="212"/>
      <c r="AP96" s="212"/>
      <c r="AQ96" s="212"/>
      <c r="AR96" s="212"/>
      <c r="AS96" s="212"/>
      <c r="AT96" s="212"/>
      <c r="AU96" s="212"/>
      <c r="AV96" s="212"/>
      <c r="AW96" s="212"/>
      <c r="AX96" s="212"/>
    </row>
    <row r="97" spans="18:50" x14ac:dyDescent="0.15">
      <c r="R97" s="211"/>
      <c r="S97" s="212"/>
      <c r="T97" s="212"/>
      <c r="U97" s="212"/>
      <c r="V97" s="212"/>
      <c r="W97" s="212"/>
      <c r="X97" s="212"/>
      <c r="Y97" s="212"/>
      <c r="Z97" s="212"/>
      <c r="AA97" s="212"/>
      <c r="AB97" s="212"/>
      <c r="AC97" s="212"/>
      <c r="AD97" s="212"/>
      <c r="AE97" s="212"/>
      <c r="AF97" s="212"/>
      <c r="AG97" s="212"/>
      <c r="AH97" s="212"/>
      <c r="AI97" s="212"/>
      <c r="AJ97" s="212"/>
      <c r="AK97" s="212"/>
      <c r="AL97" s="212"/>
      <c r="AM97" s="212"/>
      <c r="AN97" s="212"/>
      <c r="AO97" s="212"/>
      <c r="AP97" s="212"/>
      <c r="AQ97" s="212"/>
      <c r="AR97" s="212"/>
      <c r="AS97" s="212"/>
      <c r="AT97" s="212"/>
      <c r="AU97" s="212"/>
      <c r="AV97" s="212"/>
      <c r="AW97" s="212"/>
      <c r="AX97" s="212"/>
    </row>
    <row r="98" spans="18:50" x14ac:dyDescent="0.15">
      <c r="R98" s="211"/>
      <c r="S98" s="212"/>
      <c r="T98" s="212"/>
      <c r="U98" s="212"/>
      <c r="V98" s="212"/>
      <c r="W98" s="212"/>
      <c r="X98" s="212"/>
      <c r="Y98" s="212"/>
      <c r="Z98" s="212"/>
      <c r="AA98" s="212"/>
      <c r="AB98" s="212"/>
      <c r="AC98" s="212"/>
      <c r="AD98" s="212"/>
      <c r="AE98" s="212"/>
      <c r="AF98" s="212"/>
      <c r="AG98" s="212"/>
      <c r="AH98" s="212"/>
      <c r="AI98" s="212"/>
      <c r="AJ98" s="212"/>
      <c r="AK98" s="212"/>
      <c r="AL98" s="212"/>
      <c r="AM98" s="212"/>
      <c r="AN98" s="212"/>
      <c r="AO98" s="212"/>
      <c r="AP98" s="212"/>
      <c r="AQ98" s="212"/>
      <c r="AR98" s="212"/>
      <c r="AS98" s="212"/>
      <c r="AT98" s="212"/>
      <c r="AU98" s="212"/>
      <c r="AV98" s="212"/>
      <c r="AW98" s="212"/>
      <c r="AX98" s="212"/>
    </row>
    <row r="99" spans="18:50" x14ac:dyDescent="0.15">
      <c r="R99" s="211"/>
      <c r="S99" s="212"/>
      <c r="T99" s="212"/>
      <c r="U99" s="212"/>
      <c r="V99" s="212"/>
      <c r="W99" s="212"/>
      <c r="X99" s="212"/>
      <c r="Y99" s="212"/>
      <c r="Z99" s="212"/>
      <c r="AA99" s="212"/>
      <c r="AB99" s="212"/>
      <c r="AC99" s="212"/>
      <c r="AD99" s="212"/>
      <c r="AE99" s="212"/>
      <c r="AF99" s="212"/>
      <c r="AG99" s="212"/>
      <c r="AH99" s="212"/>
      <c r="AI99" s="212"/>
      <c r="AJ99" s="212"/>
      <c r="AK99" s="212"/>
      <c r="AL99" s="212"/>
      <c r="AM99" s="212"/>
      <c r="AN99" s="212"/>
      <c r="AO99" s="212"/>
      <c r="AP99" s="212"/>
      <c r="AQ99" s="212"/>
      <c r="AR99" s="212"/>
      <c r="AS99" s="212"/>
      <c r="AT99" s="212"/>
      <c r="AU99" s="212"/>
      <c r="AV99" s="212"/>
      <c r="AW99" s="212"/>
      <c r="AX99" s="212"/>
    </row>
    <row r="100" spans="18:50" x14ac:dyDescent="0.15">
      <c r="R100" s="211"/>
      <c r="S100" s="212"/>
      <c r="T100" s="212"/>
      <c r="U100" s="212"/>
      <c r="V100" s="212"/>
      <c r="W100" s="212"/>
      <c r="X100" s="212"/>
      <c r="Y100" s="212"/>
      <c r="Z100" s="212"/>
      <c r="AA100" s="212"/>
      <c r="AB100" s="212"/>
      <c r="AC100" s="212"/>
      <c r="AD100" s="212"/>
      <c r="AE100" s="212"/>
      <c r="AF100" s="212"/>
      <c r="AG100" s="212"/>
      <c r="AH100" s="212"/>
      <c r="AI100" s="212"/>
      <c r="AJ100" s="212"/>
      <c r="AK100" s="212"/>
      <c r="AL100" s="212"/>
      <c r="AM100" s="212"/>
      <c r="AN100" s="212"/>
      <c r="AO100" s="212"/>
      <c r="AP100" s="212"/>
      <c r="AQ100" s="212"/>
      <c r="AR100" s="212"/>
      <c r="AS100" s="212"/>
      <c r="AT100" s="212"/>
      <c r="AU100" s="212"/>
      <c r="AV100" s="212"/>
      <c r="AW100" s="212"/>
      <c r="AX100" s="212"/>
    </row>
    <row r="101" spans="18:50" x14ac:dyDescent="0.15">
      <c r="R101" s="211"/>
      <c r="S101" s="212"/>
      <c r="T101" s="212"/>
      <c r="U101" s="212"/>
      <c r="V101" s="212"/>
      <c r="W101" s="212"/>
      <c r="X101" s="212"/>
      <c r="Y101" s="212"/>
      <c r="Z101" s="212"/>
      <c r="AA101" s="212"/>
      <c r="AB101" s="212"/>
      <c r="AC101" s="212"/>
      <c r="AD101" s="212"/>
      <c r="AE101" s="212"/>
      <c r="AF101" s="212"/>
      <c r="AG101" s="212"/>
      <c r="AH101" s="212"/>
      <c r="AI101" s="212"/>
      <c r="AJ101" s="212"/>
      <c r="AK101" s="212"/>
      <c r="AL101" s="212"/>
      <c r="AM101" s="212"/>
      <c r="AN101" s="212"/>
      <c r="AO101" s="212"/>
      <c r="AP101" s="212"/>
      <c r="AQ101" s="212"/>
      <c r="AR101" s="212"/>
      <c r="AS101" s="212"/>
      <c r="AT101" s="212"/>
      <c r="AU101" s="212"/>
      <c r="AV101" s="212"/>
      <c r="AW101" s="212"/>
      <c r="AX101" s="212"/>
    </row>
    <row r="102" spans="18:50" x14ac:dyDescent="0.15">
      <c r="R102" s="211"/>
      <c r="S102" s="212"/>
      <c r="T102" s="212"/>
      <c r="U102" s="212"/>
      <c r="V102" s="212"/>
      <c r="W102" s="212"/>
      <c r="X102" s="212"/>
      <c r="Y102" s="212"/>
      <c r="Z102" s="212"/>
      <c r="AA102" s="212"/>
      <c r="AB102" s="212"/>
      <c r="AC102" s="212"/>
      <c r="AD102" s="212"/>
      <c r="AE102" s="212"/>
      <c r="AF102" s="212"/>
      <c r="AG102" s="212"/>
      <c r="AH102" s="212"/>
      <c r="AI102" s="212"/>
      <c r="AJ102" s="212"/>
      <c r="AK102" s="212"/>
      <c r="AL102" s="212"/>
      <c r="AM102" s="212"/>
      <c r="AN102" s="212"/>
      <c r="AO102" s="212"/>
      <c r="AP102" s="212"/>
      <c r="AQ102" s="212"/>
      <c r="AR102" s="212"/>
      <c r="AS102" s="212"/>
      <c r="AT102" s="212"/>
      <c r="AU102" s="212"/>
      <c r="AV102" s="212"/>
      <c r="AW102" s="212"/>
      <c r="AX102" s="212"/>
    </row>
    <row r="103" spans="18:50" x14ac:dyDescent="0.15">
      <c r="R103" s="211"/>
      <c r="S103" s="212"/>
      <c r="T103" s="212"/>
      <c r="U103" s="212"/>
      <c r="V103" s="212"/>
      <c r="W103" s="212"/>
      <c r="X103" s="212"/>
      <c r="Y103" s="212"/>
      <c r="Z103" s="212"/>
      <c r="AA103" s="212"/>
      <c r="AB103" s="212"/>
      <c r="AC103" s="212"/>
      <c r="AD103" s="212"/>
      <c r="AE103" s="212"/>
      <c r="AF103" s="212"/>
      <c r="AG103" s="212"/>
      <c r="AH103" s="212"/>
      <c r="AI103" s="212"/>
      <c r="AJ103" s="212"/>
      <c r="AK103" s="212"/>
      <c r="AL103" s="212"/>
      <c r="AM103" s="212"/>
      <c r="AN103" s="212"/>
      <c r="AO103" s="212"/>
      <c r="AP103" s="212"/>
      <c r="AQ103" s="212"/>
      <c r="AR103" s="212"/>
      <c r="AS103" s="212"/>
      <c r="AT103" s="212"/>
      <c r="AU103" s="212"/>
      <c r="AV103" s="212"/>
      <c r="AW103" s="212"/>
      <c r="AX103" s="212"/>
    </row>
    <row r="104" spans="18:50" x14ac:dyDescent="0.15">
      <c r="R104" s="211"/>
      <c r="S104" s="212"/>
      <c r="T104" s="212"/>
      <c r="U104" s="212"/>
      <c r="V104" s="212"/>
      <c r="W104" s="212"/>
      <c r="X104" s="212"/>
      <c r="Y104" s="212"/>
      <c r="Z104" s="212"/>
      <c r="AA104" s="212"/>
      <c r="AB104" s="212"/>
      <c r="AC104" s="212"/>
      <c r="AD104" s="212"/>
      <c r="AE104" s="212"/>
      <c r="AF104" s="212"/>
      <c r="AG104" s="212"/>
      <c r="AH104" s="212"/>
      <c r="AI104" s="212"/>
      <c r="AJ104" s="212"/>
      <c r="AK104" s="212"/>
      <c r="AL104" s="212"/>
      <c r="AM104" s="212"/>
      <c r="AN104" s="212"/>
      <c r="AO104" s="212"/>
      <c r="AP104" s="212"/>
      <c r="AQ104" s="212"/>
      <c r="AR104" s="212"/>
      <c r="AS104" s="212"/>
      <c r="AT104" s="212"/>
      <c r="AU104" s="212"/>
      <c r="AV104" s="212"/>
      <c r="AW104" s="212"/>
      <c r="AX104" s="212"/>
    </row>
    <row r="105" spans="18:50" x14ac:dyDescent="0.15">
      <c r="R105" s="211"/>
      <c r="S105" s="212"/>
      <c r="T105" s="212"/>
      <c r="U105" s="212"/>
      <c r="V105" s="212"/>
      <c r="W105" s="212"/>
      <c r="X105" s="212"/>
      <c r="Y105" s="212"/>
      <c r="Z105" s="212"/>
      <c r="AA105" s="212"/>
      <c r="AB105" s="212"/>
      <c r="AC105" s="212"/>
      <c r="AD105" s="212"/>
      <c r="AE105" s="212"/>
      <c r="AF105" s="212"/>
      <c r="AG105" s="212"/>
      <c r="AH105" s="212"/>
      <c r="AI105" s="212"/>
      <c r="AJ105" s="212"/>
      <c r="AK105" s="212"/>
      <c r="AL105" s="212"/>
      <c r="AM105" s="212"/>
      <c r="AN105" s="212"/>
      <c r="AO105" s="212"/>
      <c r="AP105" s="212"/>
      <c r="AQ105" s="212"/>
      <c r="AR105" s="212"/>
      <c r="AS105" s="212"/>
      <c r="AT105" s="212"/>
      <c r="AU105" s="212"/>
      <c r="AV105" s="212"/>
      <c r="AW105" s="212"/>
      <c r="AX105" s="212"/>
    </row>
    <row r="106" spans="18:50" x14ac:dyDescent="0.15">
      <c r="R106" s="211"/>
      <c r="S106" s="212"/>
      <c r="T106" s="212"/>
      <c r="U106" s="212"/>
      <c r="V106" s="212"/>
      <c r="W106" s="212"/>
      <c r="X106" s="212"/>
      <c r="Y106" s="212"/>
      <c r="Z106" s="212"/>
      <c r="AA106" s="212"/>
      <c r="AB106" s="212"/>
      <c r="AC106" s="212"/>
      <c r="AD106" s="212"/>
      <c r="AE106" s="212"/>
      <c r="AF106" s="212"/>
      <c r="AG106" s="212"/>
      <c r="AH106" s="212"/>
      <c r="AI106" s="212"/>
      <c r="AJ106" s="212"/>
      <c r="AK106" s="212"/>
      <c r="AL106" s="212"/>
      <c r="AM106" s="212"/>
      <c r="AN106" s="212"/>
      <c r="AO106" s="212"/>
      <c r="AP106" s="212"/>
      <c r="AQ106" s="212"/>
      <c r="AR106" s="212"/>
      <c r="AS106" s="212"/>
      <c r="AT106" s="212"/>
      <c r="AU106" s="212"/>
      <c r="AV106" s="212"/>
      <c r="AW106" s="212"/>
      <c r="AX106" s="212"/>
    </row>
    <row r="107" spans="18:50" x14ac:dyDescent="0.15">
      <c r="R107" s="211"/>
      <c r="S107" s="212"/>
      <c r="T107" s="212"/>
      <c r="U107" s="212"/>
      <c r="V107" s="212"/>
      <c r="W107" s="212"/>
      <c r="X107" s="212"/>
      <c r="Y107" s="212"/>
      <c r="Z107" s="212"/>
      <c r="AA107" s="212"/>
      <c r="AB107" s="212"/>
      <c r="AC107" s="212"/>
      <c r="AD107" s="212"/>
      <c r="AE107" s="212"/>
      <c r="AF107" s="212"/>
      <c r="AG107" s="212"/>
      <c r="AH107" s="212"/>
      <c r="AI107" s="212"/>
      <c r="AJ107" s="212"/>
      <c r="AK107" s="212"/>
      <c r="AL107" s="212"/>
      <c r="AM107" s="212"/>
      <c r="AN107" s="212"/>
      <c r="AO107" s="212"/>
      <c r="AP107" s="212"/>
      <c r="AQ107" s="212"/>
      <c r="AR107" s="212"/>
      <c r="AS107" s="212"/>
      <c r="AT107" s="212"/>
      <c r="AU107" s="212"/>
      <c r="AV107" s="212"/>
      <c r="AW107" s="212"/>
      <c r="AX107" s="212"/>
    </row>
    <row r="108" spans="18:50" x14ac:dyDescent="0.15">
      <c r="R108" s="211"/>
      <c r="S108" s="212"/>
      <c r="T108" s="212"/>
      <c r="U108" s="212"/>
      <c r="V108" s="212"/>
      <c r="W108" s="212"/>
      <c r="X108" s="212"/>
      <c r="Y108" s="212"/>
      <c r="Z108" s="212"/>
      <c r="AA108" s="212"/>
      <c r="AB108" s="212"/>
      <c r="AC108" s="212"/>
      <c r="AD108" s="212"/>
      <c r="AE108" s="212"/>
      <c r="AF108" s="212"/>
      <c r="AG108" s="212"/>
      <c r="AH108" s="212"/>
      <c r="AI108" s="212"/>
      <c r="AJ108" s="212"/>
      <c r="AK108" s="212"/>
      <c r="AL108" s="212"/>
      <c r="AM108" s="212"/>
      <c r="AN108" s="212"/>
      <c r="AO108" s="212"/>
      <c r="AP108" s="212"/>
      <c r="AQ108" s="212"/>
      <c r="AR108" s="212"/>
      <c r="AS108" s="212"/>
      <c r="AT108" s="212"/>
      <c r="AU108" s="212"/>
      <c r="AV108" s="212"/>
      <c r="AW108" s="212"/>
      <c r="AX108" s="212"/>
    </row>
    <row r="109" spans="18:50" x14ac:dyDescent="0.15">
      <c r="R109" s="211"/>
      <c r="S109" s="212"/>
      <c r="T109" s="212"/>
      <c r="U109" s="212"/>
      <c r="V109" s="212"/>
      <c r="W109" s="212"/>
      <c r="X109" s="212"/>
      <c r="Y109" s="212"/>
      <c r="Z109" s="212"/>
      <c r="AA109" s="212"/>
      <c r="AB109" s="212"/>
      <c r="AC109" s="212"/>
      <c r="AD109" s="212"/>
      <c r="AE109" s="212"/>
      <c r="AF109" s="212"/>
      <c r="AG109" s="212"/>
      <c r="AH109" s="212"/>
      <c r="AI109" s="212"/>
      <c r="AJ109" s="212"/>
      <c r="AK109" s="212"/>
      <c r="AL109" s="212"/>
      <c r="AM109" s="212"/>
      <c r="AN109" s="212"/>
      <c r="AO109" s="212"/>
      <c r="AP109" s="212"/>
      <c r="AQ109" s="212"/>
      <c r="AR109" s="212"/>
      <c r="AS109" s="212"/>
      <c r="AT109" s="212"/>
      <c r="AU109" s="212"/>
      <c r="AV109" s="212"/>
      <c r="AW109" s="212"/>
      <c r="AX109" s="212"/>
    </row>
    <row r="110" spans="18:50" x14ac:dyDescent="0.15">
      <c r="R110" s="211"/>
      <c r="S110" s="212"/>
      <c r="T110" s="212"/>
      <c r="U110" s="212"/>
      <c r="V110" s="212"/>
      <c r="W110" s="212"/>
      <c r="X110" s="212"/>
      <c r="Y110" s="212"/>
      <c r="Z110" s="212"/>
      <c r="AA110" s="212"/>
      <c r="AB110" s="212"/>
      <c r="AC110" s="212"/>
      <c r="AD110" s="212"/>
      <c r="AE110" s="212"/>
      <c r="AF110" s="212"/>
      <c r="AG110" s="212"/>
      <c r="AH110" s="212"/>
      <c r="AI110" s="212"/>
      <c r="AJ110" s="212"/>
      <c r="AK110" s="212"/>
      <c r="AL110" s="212"/>
      <c r="AM110" s="212"/>
      <c r="AN110" s="212"/>
      <c r="AO110" s="212"/>
      <c r="AP110" s="212"/>
      <c r="AQ110" s="212"/>
      <c r="AR110" s="212"/>
      <c r="AS110" s="212"/>
      <c r="AT110" s="212"/>
      <c r="AU110" s="212"/>
      <c r="AV110" s="212"/>
      <c r="AW110" s="212"/>
      <c r="AX110" s="212"/>
    </row>
    <row r="111" spans="18:50" x14ac:dyDescent="0.15">
      <c r="R111" s="211"/>
      <c r="S111" s="212"/>
      <c r="T111" s="212"/>
      <c r="U111" s="212"/>
      <c r="V111" s="212"/>
      <c r="W111" s="212"/>
      <c r="X111" s="212"/>
      <c r="Y111" s="212"/>
      <c r="Z111" s="212"/>
      <c r="AA111" s="212"/>
      <c r="AB111" s="212"/>
      <c r="AC111" s="212"/>
      <c r="AD111" s="212"/>
      <c r="AE111" s="212"/>
      <c r="AF111" s="212"/>
      <c r="AG111" s="212"/>
      <c r="AH111" s="212"/>
      <c r="AI111" s="212"/>
      <c r="AJ111" s="212"/>
      <c r="AK111" s="212"/>
      <c r="AL111" s="212"/>
      <c r="AM111" s="212"/>
      <c r="AN111" s="212"/>
      <c r="AO111" s="212"/>
      <c r="AP111" s="212"/>
      <c r="AQ111" s="212"/>
      <c r="AR111" s="212"/>
      <c r="AS111" s="212"/>
      <c r="AT111" s="212"/>
      <c r="AU111" s="212"/>
      <c r="AV111" s="212"/>
      <c r="AW111" s="212"/>
      <c r="AX111" s="212"/>
    </row>
    <row r="112" spans="18:50" x14ac:dyDescent="0.15">
      <c r="R112" s="211"/>
      <c r="S112" s="212"/>
      <c r="T112" s="212"/>
      <c r="U112" s="212"/>
      <c r="V112" s="212"/>
      <c r="W112" s="212"/>
      <c r="X112" s="212"/>
      <c r="Y112" s="212"/>
      <c r="Z112" s="212"/>
      <c r="AA112" s="212"/>
      <c r="AB112" s="212"/>
      <c r="AC112" s="212"/>
      <c r="AD112" s="212"/>
      <c r="AE112" s="212"/>
      <c r="AF112" s="212"/>
      <c r="AG112" s="212"/>
      <c r="AH112" s="212"/>
      <c r="AI112" s="212"/>
      <c r="AJ112" s="212"/>
      <c r="AK112" s="212"/>
      <c r="AL112" s="212"/>
      <c r="AM112" s="212"/>
      <c r="AN112" s="212"/>
      <c r="AO112" s="212"/>
      <c r="AP112" s="212"/>
      <c r="AQ112" s="212"/>
      <c r="AR112" s="212"/>
      <c r="AS112" s="212"/>
      <c r="AT112" s="212"/>
      <c r="AU112" s="212"/>
      <c r="AV112" s="212"/>
      <c r="AW112" s="212"/>
      <c r="AX112" s="212"/>
    </row>
    <row r="113" spans="18:50" x14ac:dyDescent="0.15">
      <c r="R113" s="211"/>
      <c r="S113" s="212"/>
      <c r="T113" s="212"/>
      <c r="U113" s="212"/>
      <c r="V113" s="212"/>
      <c r="W113" s="212"/>
      <c r="X113" s="212"/>
      <c r="Y113" s="212"/>
      <c r="Z113" s="212"/>
      <c r="AA113" s="212"/>
      <c r="AB113" s="212"/>
      <c r="AC113" s="212"/>
      <c r="AD113" s="212"/>
      <c r="AE113" s="212"/>
      <c r="AF113" s="212"/>
      <c r="AG113" s="212"/>
      <c r="AH113" s="212"/>
      <c r="AI113" s="212"/>
      <c r="AJ113" s="212"/>
      <c r="AK113" s="212"/>
      <c r="AL113" s="212"/>
      <c r="AM113" s="212"/>
      <c r="AN113" s="212"/>
      <c r="AO113" s="212"/>
      <c r="AP113" s="212"/>
      <c r="AQ113" s="212"/>
      <c r="AR113" s="212"/>
      <c r="AS113" s="212"/>
      <c r="AT113" s="212"/>
      <c r="AU113" s="212"/>
      <c r="AV113" s="212"/>
      <c r="AW113" s="212"/>
      <c r="AX113" s="212"/>
    </row>
    <row r="114" spans="18:50" x14ac:dyDescent="0.15">
      <c r="R114" s="211"/>
      <c r="S114" s="212"/>
      <c r="T114" s="212"/>
      <c r="U114" s="212"/>
      <c r="V114" s="212"/>
      <c r="W114" s="212"/>
      <c r="X114" s="212"/>
      <c r="Y114" s="212"/>
      <c r="Z114" s="212"/>
      <c r="AA114" s="212"/>
      <c r="AB114" s="212"/>
      <c r="AC114" s="212"/>
      <c r="AD114" s="212"/>
      <c r="AE114" s="212"/>
      <c r="AF114" s="212"/>
      <c r="AG114" s="212"/>
      <c r="AH114" s="212"/>
      <c r="AI114" s="212"/>
      <c r="AJ114" s="212"/>
      <c r="AK114" s="212"/>
      <c r="AL114" s="212"/>
      <c r="AM114" s="212"/>
      <c r="AN114" s="212"/>
      <c r="AO114" s="212"/>
      <c r="AP114" s="212"/>
      <c r="AQ114" s="212"/>
      <c r="AR114" s="212"/>
      <c r="AS114" s="212"/>
      <c r="AT114" s="212"/>
      <c r="AU114" s="212"/>
      <c r="AV114" s="212"/>
      <c r="AW114" s="212"/>
      <c r="AX114" s="212"/>
    </row>
    <row r="115" spans="18:50" x14ac:dyDescent="0.15">
      <c r="R115" s="211"/>
      <c r="S115" s="212"/>
      <c r="T115" s="212"/>
      <c r="U115" s="212"/>
      <c r="V115" s="212"/>
      <c r="W115" s="212"/>
      <c r="X115" s="212"/>
      <c r="Y115" s="212"/>
      <c r="Z115" s="212"/>
      <c r="AA115" s="212"/>
      <c r="AB115" s="212"/>
      <c r="AC115" s="212"/>
      <c r="AD115" s="212"/>
      <c r="AE115" s="212"/>
      <c r="AF115" s="212"/>
      <c r="AG115" s="212"/>
      <c r="AH115" s="212"/>
      <c r="AI115" s="212"/>
      <c r="AJ115" s="212"/>
      <c r="AK115" s="212"/>
      <c r="AL115" s="212"/>
      <c r="AM115" s="212"/>
      <c r="AN115" s="212"/>
      <c r="AO115" s="212"/>
      <c r="AP115" s="212"/>
      <c r="AQ115" s="212"/>
      <c r="AR115" s="212"/>
      <c r="AS115" s="212"/>
      <c r="AT115" s="212"/>
      <c r="AU115" s="212"/>
      <c r="AV115" s="212"/>
      <c r="AW115" s="212"/>
      <c r="AX115" s="212"/>
    </row>
    <row r="116" spans="18:50" x14ac:dyDescent="0.15">
      <c r="R116" s="211"/>
      <c r="S116" s="212"/>
      <c r="T116" s="212"/>
      <c r="U116" s="212"/>
      <c r="V116" s="212"/>
      <c r="W116" s="212"/>
      <c r="X116" s="212"/>
      <c r="Y116" s="212"/>
      <c r="Z116" s="212"/>
      <c r="AA116" s="212"/>
      <c r="AB116" s="212"/>
      <c r="AC116" s="212"/>
      <c r="AD116" s="212"/>
      <c r="AE116" s="212"/>
      <c r="AF116" s="212"/>
      <c r="AG116" s="212"/>
      <c r="AH116" s="212"/>
      <c r="AI116" s="212"/>
      <c r="AJ116" s="212"/>
      <c r="AK116" s="212"/>
      <c r="AL116" s="212"/>
      <c r="AM116" s="212"/>
      <c r="AN116" s="212"/>
      <c r="AO116" s="212"/>
      <c r="AP116" s="212"/>
      <c r="AQ116" s="212"/>
      <c r="AR116" s="212"/>
      <c r="AS116" s="212"/>
      <c r="AT116" s="212"/>
      <c r="AU116" s="212"/>
      <c r="AV116" s="212"/>
      <c r="AW116" s="212"/>
      <c r="AX116" s="212"/>
    </row>
    <row r="117" spans="18:50" x14ac:dyDescent="0.15">
      <c r="R117" s="211"/>
      <c r="S117" s="212"/>
      <c r="T117" s="212"/>
      <c r="U117" s="212"/>
      <c r="V117" s="212"/>
      <c r="W117" s="212"/>
      <c r="X117" s="212"/>
      <c r="Y117" s="212"/>
      <c r="Z117" s="212"/>
      <c r="AA117" s="212"/>
      <c r="AB117" s="212"/>
      <c r="AC117" s="212"/>
      <c r="AD117" s="212"/>
      <c r="AE117" s="212"/>
      <c r="AF117" s="212"/>
      <c r="AG117" s="212"/>
      <c r="AH117" s="212"/>
      <c r="AI117" s="212"/>
      <c r="AJ117" s="212"/>
      <c r="AK117" s="212"/>
      <c r="AL117" s="212"/>
      <c r="AM117" s="212"/>
      <c r="AN117" s="212"/>
      <c r="AO117" s="212"/>
      <c r="AP117" s="212"/>
      <c r="AQ117" s="212"/>
      <c r="AR117" s="212"/>
      <c r="AS117" s="212"/>
      <c r="AT117" s="212"/>
      <c r="AU117" s="212"/>
      <c r="AV117" s="212"/>
      <c r="AW117" s="212"/>
      <c r="AX117" s="212"/>
    </row>
    <row r="118" spans="18:50" x14ac:dyDescent="0.15">
      <c r="R118" s="211"/>
      <c r="S118" s="212"/>
      <c r="T118" s="212"/>
      <c r="U118" s="212"/>
      <c r="V118" s="212"/>
      <c r="W118" s="212"/>
      <c r="X118" s="212"/>
      <c r="Y118" s="212"/>
      <c r="Z118" s="212"/>
      <c r="AA118" s="212"/>
      <c r="AB118" s="212"/>
      <c r="AC118" s="212"/>
      <c r="AD118" s="212"/>
      <c r="AE118" s="212"/>
      <c r="AF118" s="212"/>
      <c r="AG118" s="212"/>
      <c r="AH118" s="212"/>
      <c r="AI118" s="212"/>
      <c r="AJ118" s="212"/>
      <c r="AK118" s="212"/>
      <c r="AL118" s="212"/>
      <c r="AM118" s="212"/>
      <c r="AN118" s="212"/>
      <c r="AO118" s="212"/>
      <c r="AP118" s="212"/>
      <c r="AQ118" s="212"/>
      <c r="AR118" s="212"/>
      <c r="AS118" s="212"/>
      <c r="AT118" s="212"/>
      <c r="AU118" s="212"/>
      <c r="AV118" s="212"/>
      <c r="AW118" s="212"/>
      <c r="AX118" s="212"/>
    </row>
    <row r="119" spans="18:50" x14ac:dyDescent="0.15">
      <c r="R119" s="211"/>
      <c r="S119" s="212"/>
      <c r="T119" s="212"/>
      <c r="U119" s="212"/>
      <c r="V119" s="212"/>
      <c r="W119" s="212"/>
      <c r="X119" s="212"/>
      <c r="Y119" s="212"/>
      <c r="Z119" s="212"/>
      <c r="AA119" s="212"/>
      <c r="AB119" s="212"/>
      <c r="AC119" s="212"/>
      <c r="AD119" s="212"/>
      <c r="AE119" s="212"/>
      <c r="AF119" s="212"/>
      <c r="AG119" s="212"/>
      <c r="AH119" s="212"/>
      <c r="AI119" s="212"/>
      <c r="AJ119" s="212"/>
      <c r="AK119" s="212"/>
      <c r="AL119" s="212"/>
      <c r="AM119" s="212"/>
      <c r="AN119" s="212"/>
      <c r="AO119" s="212"/>
      <c r="AP119" s="212"/>
      <c r="AQ119" s="212"/>
      <c r="AR119" s="212"/>
      <c r="AS119" s="212"/>
      <c r="AT119" s="212"/>
      <c r="AU119" s="212"/>
      <c r="AV119" s="212"/>
      <c r="AW119" s="212"/>
      <c r="AX119" s="212"/>
    </row>
    <row r="120" spans="18:50" x14ac:dyDescent="0.15">
      <c r="R120" s="211"/>
      <c r="S120" s="212"/>
      <c r="T120" s="212"/>
      <c r="U120" s="212"/>
      <c r="V120" s="212"/>
      <c r="W120" s="212"/>
      <c r="X120" s="212"/>
      <c r="Y120" s="212"/>
      <c r="Z120" s="212"/>
      <c r="AA120" s="212"/>
      <c r="AB120" s="212"/>
      <c r="AC120" s="212"/>
      <c r="AD120" s="212"/>
      <c r="AE120" s="212"/>
      <c r="AF120" s="212"/>
      <c r="AG120" s="212"/>
      <c r="AH120" s="212"/>
      <c r="AI120" s="212"/>
      <c r="AJ120" s="212"/>
      <c r="AK120" s="212"/>
      <c r="AL120" s="212"/>
      <c r="AM120" s="212"/>
      <c r="AN120" s="212"/>
      <c r="AO120" s="212"/>
      <c r="AP120" s="212"/>
      <c r="AQ120" s="212"/>
      <c r="AR120" s="212"/>
      <c r="AS120" s="212"/>
      <c r="AT120" s="212"/>
      <c r="AU120" s="212"/>
      <c r="AV120" s="212"/>
      <c r="AW120" s="212"/>
      <c r="AX120" s="212"/>
    </row>
    <row r="121" spans="18:50" x14ac:dyDescent="0.15">
      <c r="R121" s="211"/>
      <c r="S121" s="212"/>
      <c r="T121" s="212"/>
      <c r="U121" s="212"/>
      <c r="V121" s="212"/>
      <c r="W121" s="212"/>
      <c r="X121" s="212"/>
      <c r="Y121" s="212"/>
      <c r="Z121" s="212"/>
      <c r="AA121" s="212"/>
      <c r="AB121" s="212"/>
      <c r="AC121" s="212"/>
      <c r="AD121" s="212"/>
      <c r="AE121" s="212"/>
      <c r="AF121" s="212"/>
      <c r="AG121" s="212"/>
      <c r="AH121" s="212"/>
      <c r="AI121" s="212"/>
      <c r="AJ121" s="212"/>
      <c r="AK121" s="212"/>
      <c r="AL121" s="212"/>
      <c r="AM121" s="212"/>
      <c r="AN121" s="212"/>
      <c r="AO121" s="212"/>
      <c r="AP121" s="212"/>
      <c r="AQ121" s="212"/>
      <c r="AR121" s="212"/>
      <c r="AS121" s="212"/>
      <c r="AT121" s="212"/>
      <c r="AU121" s="212"/>
      <c r="AV121" s="212"/>
      <c r="AW121" s="212"/>
      <c r="AX121" s="212"/>
    </row>
    <row r="122" spans="18:50" x14ac:dyDescent="0.15">
      <c r="R122" s="211"/>
      <c r="S122" s="212"/>
      <c r="T122" s="212"/>
      <c r="U122" s="212"/>
      <c r="V122" s="212"/>
      <c r="W122" s="212"/>
      <c r="X122" s="212"/>
      <c r="Y122" s="212"/>
      <c r="Z122" s="212"/>
      <c r="AA122" s="212"/>
      <c r="AB122" s="212"/>
      <c r="AC122" s="212"/>
      <c r="AD122" s="212"/>
      <c r="AE122" s="212"/>
      <c r="AF122" s="212"/>
      <c r="AG122" s="212"/>
      <c r="AH122" s="212"/>
      <c r="AI122" s="212"/>
      <c r="AJ122" s="212"/>
      <c r="AK122" s="212"/>
      <c r="AL122" s="212"/>
      <c r="AM122" s="212"/>
      <c r="AN122" s="212"/>
      <c r="AO122" s="212"/>
      <c r="AP122" s="212"/>
      <c r="AQ122" s="212"/>
      <c r="AR122" s="212"/>
      <c r="AS122" s="212"/>
      <c r="AT122" s="212"/>
      <c r="AU122" s="212"/>
      <c r="AV122" s="212"/>
      <c r="AW122" s="212"/>
      <c r="AX122" s="212"/>
    </row>
    <row r="123" spans="18:50" x14ac:dyDescent="0.15">
      <c r="R123" s="211"/>
      <c r="S123" s="212"/>
      <c r="T123" s="212"/>
      <c r="U123" s="212"/>
      <c r="V123" s="212"/>
      <c r="W123" s="212"/>
      <c r="X123" s="212"/>
      <c r="Y123" s="212"/>
      <c r="Z123" s="212"/>
      <c r="AA123" s="212"/>
      <c r="AB123" s="212"/>
      <c r="AC123" s="212"/>
      <c r="AD123" s="212"/>
      <c r="AE123" s="212"/>
      <c r="AF123" s="212"/>
      <c r="AG123" s="212"/>
      <c r="AH123" s="212"/>
      <c r="AI123" s="212"/>
      <c r="AJ123" s="212"/>
      <c r="AK123" s="212"/>
      <c r="AL123" s="212"/>
      <c r="AM123" s="212"/>
      <c r="AN123" s="212"/>
      <c r="AO123" s="212"/>
      <c r="AP123" s="212"/>
      <c r="AQ123" s="212"/>
      <c r="AR123" s="212"/>
      <c r="AS123" s="212"/>
      <c r="AT123" s="212"/>
      <c r="AU123" s="212"/>
      <c r="AV123" s="212"/>
      <c r="AW123" s="212"/>
      <c r="AX123" s="212"/>
    </row>
    <row r="124" spans="18:50" x14ac:dyDescent="0.15">
      <c r="R124" s="211"/>
      <c r="S124" s="212"/>
      <c r="T124" s="212"/>
      <c r="U124" s="212"/>
      <c r="V124" s="212"/>
      <c r="W124" s="212"/>
      <c r="X124" s="212"/>
      <c r="Y124" s="212"/>
      <c r="Z124" s="212"/>
      <c r="AA124" s="212"/>
      <c r="AB124" s="212"/>
      <c r="AC124" s="212"/>
      <c r="AD124" s="212"/>
      <c r="AE124" s="212"/>
      <c r="AF124" s="212"/>
      <c r="AG124" s="212"/>
      <c r="AH124" s="212"/>
      <c r="AI124" s="212"/>
      <c r="AJ124" s="212"/>
      <c r="AK124" s="212"/>
      <c r="AL124" s="212"/>
      <c r="AM124" s="212"/>
      <c r="AN124" s="212"/>
      <c r="AO124" s="212"/>
      <c r="AP124" s="212"/>
      <c r="AQ124" s="212"/>
      <c r="AR124" s="212"/>
      <c r="AS124" s="212"/>
      <c r="AT124" s="212"/>
      <c r="AU124" s="212"/>
      <c r="AV124" s="212"/>
      <c r="AW124" s="212"/>
      <c r="AX124" s="212"/>
    </row>
    <row r="125" spans="18:50" x14ac:dyDescent="0.15">
      <c r="R125" s="211"/>
      <c r="S125" s="212"/>
      <c r="T125" s="212"/>
      <c r="U125" s="212"/>
      <c r="V125" s="212"/>
      <c r="W125" s="212"/>
      <c r="X125" s="212"/>
      <c r="Y125" s="212"/>
      <c r="Z125" s="212"/>
      <c r="AA125" s="212"/>
      <c r="AB125" s="212"/>
      <c r="AC125" s="212"/>
      <c r="AD125" s="212"/>
      <c r="AE125" s="212"/>
      <c r="AF125" s="212"/>
      <c r="AG125" s="212"/>
      <c r="AH125" s="212"/>
      <c r="AI125" s="212"/>
      <c r="AJ125" s="212"/>
      <c r="AK125" s="212"/>
      <c r="AL125" s="212"/>
      <c r="AM125" s="212"/>
      <c r="AN125" s="212"/>
      <c r="AO125" s="212"/>
      <c r="AP125" s="212"/>
      <c r="AQ125" s="212"/>
      <c r="AR125" s="212"/>
      <c r="AS125" s="212"/>
      <c r="AT125" s="212"/>
      <c r="AU125" s="212"/>
      <c r="AV125" s="212"/>
      <c r="AW125" s="212"/>
      <c r="AX125" s="212"/>
    </row>
    <row r="126" spans="18:50" x14ac:dyDescent="0.15">
      <c r="R126" s="211"/>
      <c r="S126" s="212"/>
      <c r="T126" s="212"/>
      <c r="U126" s="212"/>
      <c r="V126" s="212"/>
      <c r="W126" s="212"/>
      <c r="X126" s="212"/>
      <c r="Y126" s="212"/>
      <c r="Z126" s="212"/>
      <c r="AA126" s="212"/>
      <c r="AB126" s="212"/>
      <c r="AC126" s="212"/>
      <c r="AD126" s="212"/>
      <c r="AE126" s="212"/>
      <c r="AF126" s="212"/>
      <c r="AG126" s="212"/>
      <c r="AH126" s="212"/>
      <c r="AI126" s="212"/>
      <c r="AJ126" s="212"/>
      <c r="AK126" s="212"/>
      <c r="AL126" s="212"/>
      <c r="AM126" s="212"/>
      <c r="AN126" s="212"/>
      <c r="AO126" s="212"/>
      <c r="AP126" s="212"/>
      <c r="AQ126" s="212"/>
      <c r="AR126" s="212"/>
      <c r="AS126" s="212"/>
      <c r="AT126" s="212"/>
      <c r="AU126" s="212"/>
      <c r="AV126" s="212"/>
      <c r="AW126" s="212"/>
      <c r="AX126" s="212"/>
    </row>
    <row r="127" spans="18:50" x14ac:dyDescent="0.15">
      <c r="R127" s="211"/>
      <c r="S127" s="212"/>
      <c r="T127" s="212"/>
      <c r="U127" s="212"/>
      <c r="V127" s="212"/>
      <c r="W127" s="212"/>
      <c r="X127" s="212"/>
      <c r="Y127" s="212"/>
      <c r="Z127" s="212"/>
      <c r="AA127" s="212"/>
      <c r="AB127" s="212"/>
      <c r="AC127" s="212"/>
      <c r="AD127" s="212"/>
      <c r="AE127" s="212"/>
      <c r="AF127" s="212"/>
      <c r="AG127" s="212"/>
      <c r="AH127" s="212"/>
      <c r="AI127" s="212"/>
      <c r="AJ127" s="212"/>
      <c r="AK127" s="212"/>
      <c r="AL127" s="212"/>
      <c r="AM127" s="212"/>
      <c r="AN127" s="212"/>
      <c r="AO127" s="212"/>
      <c r="AP127" s="212"/>
      <c r="AQ127" s="212"/>
      <c r="AR127" s="212"/>
      <c r="AS127" s="212"/>
      <c r="AT127" s="212"/>
      <c r="AU127" s="212"/>
      <c r="AV127" s="212"/>
      <c r="AW127" s="212"/>
      <c r="AX127" s="212"/>
    </row>
    <row r="128" spans="18:50" x14ac:dyDescent="0.15">
      <c r="R128" s="211"/>
      <c r="S128" s="212"/>
      <c r="T128" s="212"/>
      <c r="U128" s="212"/>
      <c r="V128" s="212"/>
      <c r="W128" s="212"/>
      <c r="X128" s="212"/>
      <c r="Y128" s="212"/>
      <c r="Z128" s="212"/>
      <c r="AA128" s="212"/>
      <c r="AB128" s="212"/>
      <c r="AC128" s="212"/>
      <c r="AD128" s="212"/>
      <c r="AE128" s="212"/>
      <c r="AF128" s="212"/>
      <c r="AG128" s="212"/>
      <c r="AH128" s="212"/>
      <c r="AI128" s="212"/>
      <c r="AJ128" s="212"/>
      <c r="AK128" s="212"/>
      <c r="AL128" s="212"/>
      <c r="AM128" s="212"/>
      <c r="AN128" s="212"/>
      <c r="AO128" s="212"/>
      <c r="AP128" s="212"/>
      <c r="AQ128" s="212"/>
      <c r="AR128" s="212"/>
      <c r="AS128" s="212"/>
      <c r="AT128" s="212"/>
      <c r="AU128" s="212"/>
      <c r="AV128" s="212"/>
      <c r="AW128" s="212"/>
      <c r="AX128" s="212"/>
    </row>
    <row r="129" spans="18:50" x14ac:dyDescent="0.15">
      <c r="R129" s="211"/>
      <c r="S129" s="212"/>
      <c r="T129" s="212"/>
      <c r="U129" s="212"/>
      <c r="V129" s="212"/>
      <c r="W129" s="212"/>
      <c r="X129" s="212"/>
      <c r="Y129" s="212"/>
      <c r="Z129" s="212"/>
      <c r="AA129" s="212"/>
      <c r="AB129" s="212"/>
      <c r="AC129" s="212"/>
      <c r="AD129" s="212"/>
      <c r="AE129" s="212"/>
      <c r="AF129" s="212"/>
      <c r="AG129" s="212"/>
      <c r="AH129" s="212"/>
      <c r="AI129" s="212"/>
      <c r="AJ129" s="212"/>
      <c r="AK129" s="212"/>
      <c r="AL129" s="212"/>
      <c r="AM129" s="212"/>
      <c r="AN129" s="212"/>
      <c r="AO129" s="212"/>
      <c r="AP129" s="212"/>
      <c r="AQ129" s="212"/>
      <c r="AR129" s="212"/>
      <c r="AS129" s="212"/>
      <c r="AT129" s="212"/>
      <c r="AU129" s="212"/>
      <c r="AV129" s="212"/>
      <c r="AW129" s="212"/>
      <c r="AX129" s="212"/>
    </row>
    <row r="130" spans="18:50" x14ac:dyDescent="0.15">
      <c r="R130" s="211"/>
      <c r="S130" s="212"/>
      <c r="T130" s="212"/>
      <c r="U130" s="212"/>
      <c r="V130" s="212"/>
      <c r="W130" s="212"/>
      <c r="X130" s="212"/>
      <c r="Y130" s="212"/>
      <c r="Z130" s="212"/>
      <c r="AA130" s="212"/>
      <c r="AB130" s="212"/>
      <c r="AC130" s="212"/>
      <c r="AD130" s="212"/>
      <c r="AE130" s="212"/>
      <c r="AF130" s="212"/>
      <c r="AG130" s="212"/>
      <c r="AH130" s="212"/>
      <c r="AI130" s="212"/>
      <c r="AJ130" s="212"/>
      <c r="AK130" s="212"/>
      <c r="AL130" s="212"/>
      <c r="AM130" s="212"/>
      <c r="AN130" s="212"/>
      <c r="AO130" s="212"/>
      <c r="AP130" s="212"/>
      <c r="AQ130" s="212"/>
      <c r="AR130" s="212"/>
      <c r="AS130" s="212"/>
      <c r="AT130" s="212"/>
      <c r="AU130" s="212"/>
      <c r="AV130" s="212"/>
      <c r="AW130" s="212"/>
      <c r="AX130" s="212"/>
    </row>
    <row r="131" spans="18:50" x14ac:dyDescent="0.15">
      <c r="R131" s="211"/>
      <c r="S131" s="212"/>
      <c r="T131" s="212"/>
      <c r="U131" s="212"/>
      <c r="V131" s="212"/>
      <c r="W131" s="212"/>
      <c r="X131" s="212"/>
      <c r="Y131" s="212"/>
      <c r="Z131" s="212"/>
      <c r="AA131" s="212"/>
      <c r="AB131" s="212"/>
      <c r="AC131" s="212"/>
      <c r="AD131" s="212"/>
      <c r="AE131" s="212"/>
      <c r="AF131" s="212"/>
      <c r="AG131" s="212"/>
      <c r="AH131" s="212"/>
      <c r="AI131" s="212"/>
      <c r="AJ131" s="212"/>
      <c r="AK131" s="212"/>
      <c r="AL131" s="212"/>
      <c r="AM131" s="212"/>
      <c r="AN131" s="212"/>
      <c r="AO131" s="212"/>
      <c r="AP131" s="212"/>
      <c r="AQ131" s="212"/>
      <c r="AR131" s="212"/>
      <c r="AS131" s="212"/>
      <c r="AT131" s="212"/>
      <c r="AU131" s="212"/>
      <c r="AV131" s="212"/>
      <c r="AW131" s="212"/>
      <c r="AX131" s="212"/>
    </row>
    <row r="132" spans="18:50" x14ac:dyDescent="0.15">
      <c r="R132" s="211"/>
      <c r="S132" s="212"/>
      <c r="T132" s="212"/>
      <c r="U132" s="212"/>
      <c r="V132" s="212"/>
      <c r="W132" s="212"/>
      <c r="X132" s="212"/>
      <c r="Y132" s="212"/>
      <c r="Z132" s="212"/>
      <c r="AA132" s="212"/>
      <c r="AB132" s="212"/>
      <c r="AC132" s="212"/>
      <c r="AD132" s="212"/>
      <c r="AE132" s="212"/>
      <c r="AF132" s="212"/>
      <c r="AG132" s="212"/>
      <c r="AH132" s="212"/>
      <c r="AI132" s="212"/>
      <c r="AJ132" s="212"/>
      <c r="AK132" s="212"/>
      <c r="AL132" s="212"/>
      <c r="AM132" s="212"/>
      <c r="AN132" s="212"/>
      <c r="AO132" s="212"/>
      <c r="AP132" s="212"/>
      <c r="AQ132" s="212"/>
      <c r="AR132" s="212"/>
      <c r="AS132" s="212"/>
      <c r="AT132" s="212"/>
      <c r="AU132" s="212"/>
      <c r="AV132" s="212"/>
      <c r="AW132" s="212"/>
      <c r="AX132" s="212"/>
    </row>
    <row r="133" spans="18:50" x14ac:dyDescent="0.15">
      <c r="R133" s="211"/>
      <c r="S133" s="212"/>
      <c r="T133" s="212"/>
      <c r="U133" s="212"/>
      <c r="V133" s="212"/>
      <c r="W133" s="212"/>
      <c r="X133" s="212"/>
      <c r="Y133" s="212"/>
      <c r="Z133" s="212"/>
      <c r="AA133" s="212"/>
      <c r="AB133" s="212"/>
      <c r="AC133" s="212"/>
      <c r="AD133" s="212"/>
      <c r="AE133" s="212"/>
      <c r="AF133" s="212"/>
      <c r="AG133" s="212"/>
      <c r="AH133" s="212"/>
      <c r="AI133" s="212"/>
      <c r="AJ133" s="212"/>
      <c r="AK133" s="212"/>
      <c r="AL133" s="212"/>
      <c r="AM133" s="212"/>
      <c r="AN133" s="212"/>
      <c r="AO133" s="212"/>
      <c r="AP133" s="212"/>
      <c r="AQ133" s="212"/>
      <c r="AR133" s="212"/>
      <c r="AS133" s="212"/>
      <c r="AT133" s="212"/>
      <c r="AU133" s="212"/>
      <c r="AV133" s="212"/>
      <c r="AW133" s="212"/>
      <c r="AX133" s="212"/>
    </row>
    <row r="134" spans="18:50" x14ac:dyDescent="0.15">
      <c r="R134" s="211"/>
      <c r="S134" s="212"/>
      <c r="T134" s="212"/>
      <c r="U134" s="212"/>
      <c r="V134" s="212"/>
      <c r="W134" s="212"/>
      <c r="X134" s="212"/>
      <c r="Y134" s="212"/>
      <c r="Z134" s="212"/>
      <c r="AA134" s="212"/>
      <c r="AB134" s="212"/>
      <c r="AC134" s="212"/>
      <c r="AD134" s="212"/>
      <c r="AE134" s="212"/>
      <c r="AF134" s="212"/>
      <c r="AG134" s="212"/>
      <c r="AH134" s="212"/>
      <c r="AI134" s="212"/>
      <c r="AJ134" s="212"/>
      <c r="AK134" s="212"/>
      <c r="AL134" s="212"/>
      <c r="AM134" s="212"/>
      <c r="AN134" s="212"/>
      <c r="AO134" s="212"/>
      <c r="AP134" s="212"/>
      <c r="AQ134" s="212"/>
      <c r="AR134" s="212"/>
      <c r="AS134" s="212"/>
      <c r="AT134" s="212"/>
      <c r="AU134" s="212"/>
      <c r="AV134" s="212"/>
      <c r="AW134" s="212"/>
      <c r="AX134" s="212"/>
    </row>
    <row r="135" spans="18:50" x14ac:dyDescent="0.15">
      <c r="R135" s="211"/>
      <c r="S135" s="212"/>
      <c r="T135" s="212"/>
      <c r="U135" s="212"/>
      <c r="V135" s="212"/>
      <c r="W135" s="212"/>
      <c r="X135" s="212"/>
      <c r="Y135" s="212"/>
      <c r="Z135" s="212"/>
      <c r="AA135" s="212"/>
      <c r="AB135" s="212"/>
      <c r="AC135" s="212"/>
      <c r="AD135" s="212"/>
      <c r="AE135" s="212"/>
      <c r="AF135" s="212"/>
      <c r="AG135" s="212"/>
      <c r="AH135" s="212"/>
      <c r="AI135" s="212"/>
      <c r="AJ135" s="212"/>
      <c r="AK135" s="212"/>
      <c r="AL135" s="212"/>
      <c r="AM135" s="212"/>
      <c r="AN135" s="212"/>
      <c r="AO135" s="212"/>
      <c r="AP135" s="212"/>
      <c r="AQ135" s="212"/>
      <c r="AR135" s="212"/>
      <c r="AS135" s="212"/>
      <c r="AT135" s="212"/>
      <c r="AU135" s="212"/>
      <c r="AV135" s="212"/>
      <c r="AW135" s="212"/>
      <c r="AX135" s="212"/>
    </row>
    <row r="136" spans="18:50" x14ac:dyDescent="0.15">
      <c r="R136" s="211"/>
      <c r="S136" s="212"/>
      <c r="T136" s="212"/>
      <c r="U136" s="212"/>
      <c r="V136" s="212"/>
      <c r="W136" s="212"/>
      <c r="X136" s="212"/>
      <c r="Y136" s="212"/>
      <c r="Z136" s="212"/>
      <c r="AA136" s="212"/>
      <c r="AB136" s="212"/>
      <c r="AC136" s="212"/>
      <c r="AD136" s="212"/>
      <c r="AE136" s="212"/>
      <c r="AF136" s="212"/>
      <c r="AG136" s="212"/>
      <c r="AH136" s="212"/>
      <c r="AI136" s="212"/>
      <c r="AJ136" s="212"/>
      <c r="AK136" s="212"/>
      <c r="AL136" s="212"/>
      <c r="AM136" s="212"/>
      <c r="AN136" s="212"/>
      <c r="AO136" s="212"/>
      <c r="AP136" s="212"/>
      <c r="AQ136" s="212"/>
      <c r="AR136" s="212"/>
      <c r="AS136" s="212"/>
      <c r="AT136" s="212"/>
      <c r="AU136" s="212"/>
      <c r="AV136" s="212"/>
      <c r="AW136" s="212"/>
      <c r="AX136" s="212"/>
    </row>
    <row r="137" spans="18:50" x14ac:dyDescent="0.15">
      <c r="R137" s="211"/>
      <c r="S137" s="212"/>
      <c r="T137" s="212"/>
      <c r="U137" s="212"/>
      <c r="V137" s="212"/>
      <c r="W137" s="212"/>
      <c r="X137" s="212"/>
      <c r="Y137" s="212"/>
      <c r="Z137" s="212"/>
      <c r="AA137" s="212"/>
      <c r="AB137" s="212"/>
      <c r="AC137" s="212"/>
      <c r="AD137" s="212"/>
      <c r="AE137" s="212"/>
      <c r="AF137" s="212"/>
      <c r="AG137" s="212"/>
      <c r="AH137" s="212"/>
      <c r="AI137" s="212"/>
      <c r="AJ137" s="212"/>
      <c r="AK137" s="212"/>
      <c r="AL137" s="212"/>
      <c r="AM137" s="212"/>
      <c r="AN137" s="212"/>
      <c r="AO137" s="212"/>
      <c r="AP137" s="212"/>
      <c r="AQ137" s="212"/>
      <c r="AR137" s="212"/>
      <c r="AS137" s="212"/>
      <c r="AT137" s="212"/>
      <c r="AU137" s="212"/>
      <c r="AV137" s="212"/>
      <c r="AW137" s="212"/>
      <c r="AX137" s="212"/>
    </row>
    <row r="138" spans="18:50" x14ac:dyDescent="0.15">
      <c r="R138" s="211"/>
      <c r="S138" s="212"/>
      <c r="T138" s="212"/>
      <c r="U138" s="212"/>
      <c r="V138" s="212"/>
      <c r="W138" s="212"/>
      <c r="X138" s="212"/>
      <c r="Y138" s="212"/>
      <c r="Z138" s="212"/>
      <c r="AA138" s="212"/>
      <c r="AB138" s="212"/>
      <c r="AC138" s="212"/>
      <c r="AD138" s="212"/>
      <c r="AE138" s="212"/>
      <c r="AF138" s="212"/>
      <c r="AG138" s="212"/>
      <c r="AH138" s="212"/>
      <c r="AI138" s="212"/>
      <c r="AJ138" s="212"/>
      <c r="AK138" s="212"/>
      <c r="AL138" s="212"/>
      <c r="AM138" s="212"/>
      <c r="AN138" s="212"/>
      <c r="AO138" s="212"/>
      <c r="AP138" s="212"/>
      <c r="AQ138" s="212"/>
      <c r="AR138" s="212"/>
      <c r="AS138" s="212"/>
      <c r="AT138" s="212"/>
      <c r="AU138" s="212"/>
      <c r="AV138" s="212"/>
      <c r="AW138" s="212"/>
      <c r="AX138" s="212"/>
    </row>
    <row r="139" spans="18:50" x14ac:dyDescent="0.15">
      <c r="R139" s="211"/>
      <c r="S139" s="212"/>
      <c r="T139" s="212"/>
      <c r="U139" s="212"/>
      <c r="V139" s="212"/>
      <c r="W139" s="212"/>
      <c r="X139" s="212"/>
      <c r="Y139" s="212"/>
      <c r="Z139" s="212"/>
      <c r="AA139" s="212"/>
      <c r="AB139" s="212"/>
      <c r="AC139" s="212"/>
      <c r="AD139" s="212"/>
      <c r="AE139" s="212"/>
      <c r="AF139" s="212"/>
      <c r="AG139" s="212"/>
      <c r="AH139" s="212"/>
      <c r="AI139" s="212"/>
      <c r="AJ139" s="212"/>
      <c r="AK139" s="212"/>
      <c r="AL139" s="212"/>
      <c r="AM139" s="212"/>
      <c r="AN139" s="212"/>
      <c r="AO139" s="212"/>
      <c r="AP139" s="212"/>
      <c r="AQ139" s="212"/>
      <c r="AR139" s="212"/>
      <c r="AS139" s="212"/>
      <c r="AT139" s="212"/>
      <c r="AU139" s="212"/>
      <c r="AV139" s="212"/>
      <c r="AW139" s="212"/>
      <c r="AX139" s="212"/>
    </row>
    <row r="140" spans="18:50" x14ac:dyDescent="0.15">
      <c r="R140" s="211"/>
      <c r="S140" s="212"/>
      <c r="T140" s="212"/>
      <c r="U140" s="212"/>
      <c r="V140" s="212"/>
      <c r="W140" s="212"/>
      <c r="X140" s="212"/>
      <c r="Y140" s="212"/>
      <c r="Z140" s="212"/>
      <c r="AA140" s="212"/>
      <c r="AB140" s="212"/>
      <c r="AC140" s="212"/>
      <c r="AD140" s="212"/>
      <c r="AE140" s="212"/>
      <c r="AF140" s="212"/>
      <c r="AG140" s="212"/>
      <c r="AH140" s="212"/>
      <c r="AI140" s="212"/>
      <c r="AJ140" s="212"/>
      <c r="AK140" s="212"/>
      <c r="AL140" s="212"/>
      <c r="AM140" s="212"/>
      <c r="AN140" s="212"/>
      <c r="AO140" s="212"/>
      <c r="AP140" s="212"/>
      <c r="AQ140" s="212"/>
      <c r="AR140" s="212"/>
      <c r="AS140" s="212"/>
      <c r="AT140" s="212"/>
      <c r="AU140" s="212"/>
      <c r="AV140" s="212"/>
      <c r="AW140" s="212"/>
      <c r="AX140" s="212"/>
    </row>
    <row r="141" spans="18:50" x14ac:dyDescent="0.15">
      <c r="R141" s="211"/>
      <c r="S141" s="212"/>
      <c r="T141" s="212"/>
      <c r="U141" s="212"/>
      <c r="V141" s="212"/>
      <c r="W141" s="212"/>
      <c r="X141" s="212"/>
      <c r="Y141" s="212"/>
      <c r="Z141" s="212"/>
      <c r="AA141" s="212"/>
      <c r="AB141" s="212"/>
      <c r="AC141" s="212"/>
      <c r="AD141" s="212"/>
      <c r="AE141" s="212"/>
      <c r="AF141" s="212"/>
      <c r="AG141" s="212"/>
      <c r="AH141" s="212"/>
      <c r="AI141" s="212"/>
      <c r="AJ141" s="212"/>
      <c r="AK141" s="212"/>
      <c r="AL141" s="212"/>
      <c r="AM141" s="212"/>
      <c r="AN141" s="212"/>
      <c r="AO141" s="212"/>
      <c r="AP141" s="212"/>
      <c r="AQ141" s="212"/>
      <c r="AR141" s="212"/>
      <c r="AS141" s="212"/>
      <c r="AT141" s="212"/>
      <c r="AU141" s="212"/>
      <c r="AV141" s="212"/>
      <c r="AW141" s="212"/>
      <c r="AX141" s="212"/>
    </row>
    <row r="142" spans="18:50" x14ac:dyDescent="0.15">
      <c r="R142" s="211"/>
      <c r="S142" s="212"/>
      <c r="T142" s="212"/>
      <c r="U142" s="212"/>
      <c r="V142" s="212"/>
      <c r="W142" s="212"/>
      <c r="X142" s="212"/>
      <c r="Y142" s="212"/>
      <c r="Z142" s="212"/>
      <c r="AA142" s="212"/>
      <c r="AB142" s="212"/>
      <c r="AC142" s="212"/>
      <c r="AD142" s="212"/>
      <c r="AE142" s="212"/>
      <c r="AF142" s="212"/>
      <c r="AG142" s="212"/>
      <c r="AH142" s="212"/>
      <c r="AI142" s="212"/>
      <c r="AJ142" s="212"/>
      <c r="AK142" s="212"/>
      <c r="AL142" s="212"/>
      <c r="AM142" s="212"/>
      <c r="AN142" s="212"/>
      <c r="AO142" s="212"/>
      <c r="AP142" s="212"/>
      <c r="AQ142" s="212"/>
      <c r="AR142" s="212"/>
      <c r="AS142" s="212"/>
      <c r="AT142" s="212"/>
      <c r="AU142" s="212"/>
      <c r="AV142" s="212"/>
      <c r="AW142" s="212"/>
      <c r="AX142" s="212"/>
    </row>
    <row r="143" spans="18:50" x14ac:dyDescent="0.15">
      <c r="R143" s="211"/>
      <c r="S143" s="212"/>
      <c r="T143" s="212"/>
      <c r="U143" s="212"/>
      <c r="V143" s="212"/>
      <c r="W143" s="212"/>
      <c r="X143" s="212"/>
      <c r="Y143" s="212"/>
      <c r="Z143" s="212"/>
      <c r="AA143" s="212"/>
      <c r="AB143" s="212"/>
      <c r="AC143" s="212"/>
      <c r="AD143" s="212"/>
      <c r="AE143" s="212"/>
      <c r="AF143" s="212"/>
      <c r="AG143" s="212"/>
      <c r="AH143" s="212"/>
      <c r="AI143" s="212"/>
      <c r="AJ143" s="212"/>
      <c r="AK143" s="212"/>
      <c r="AL143" s="212"/>
      <c r="AM143" s="212"/>
      <c r="AN143" s="212"/>
      <c r="AO143" s="212"/>
      <c r="AP143" s="212"/>
      <c r="AQ143" s="212"/>
      <c r="AR143" s="212"/>
      <c r="AS143" s="212"/>
      <c r="AT143" s="212"/>
      <c r="AU143" s="212"/>
      <c r="AV143" s="212"/>
      <c r="AW143" s="212"/>
      <c r="AX143" s="212"/>
    </row>
    <row r="144" spans="18:50" x14ac:dyDescent="0.15">
      <c r="R144" s="211"/>
      <c r="S144" s="212"/>
      <c r="T144" s="212"/>
      <c r="U144" s="212"/>
      <c r="V144" s="212"/>
      <c r="W144" s="212"/>
      <c r="X144" s="212"/>
      <c r="Y144" s="212"/>
      <c r="Z144" s="212"/>
      <c r="AA144" s="212"/>
      <c r="AB144" s="212"/>
      <c r="AC144" s="212"/>
      <c r="AD144" s="212"/>
      <c r="AE144" s="212"/>
      <c r="AF144" s="212"/>
      <c r="AG144" s="212"/>
      <c r="AH144" s="212"/>
      <c r="AI144" s="212"/>
      <c r="AJ144" s="212"/>
      <c r="AK144" s="212"/>
      <c r="AL144" s="212"/>
      <c r="AM144" s="212"/>
      <c r="AN144" s="212"/>
      <c r="AO144" s="212"/>
      <c r="AP144" s="212"/>
      <c r="AQ144" s="212"/>
      <c r="AR144" s="212"/>
      <c r="AS144" s="212"/>
      <c r="AT144" s="212"/>
      <c r="AU144" s="212"/>
      <c r="AV144" s="212"/>
      <c r="AW144" s="212"/>
      <c r="AX144" s="212"/>
    </row>
    <row r="145" spans="18:50" x14ac:dyDescent="0.15">
      <c r="R145" s="211"/>
      <c r="S145" s="212"/>
      <c r="T145" s="212"/>
      <c r="U145" s="212"/>
      <c r="V145" s="212"/>
      <c r="W145" s="212"/>
      <c r="X145" s="212"/>
      <c r="Y145" s="212"/>
      <c r="Z145" s="212"/>
      <c r="AA145" s="212"/>
      <c r="AB145" s="212"/>
      <c r="AC145" s="212"/>
      <c r="AD145" s="212"/>
      <c r="AE145" s="212"/>
      <c r="AF145" s="212"/>
      <c r="AG145" s="212"/>
      <c r="AH145" s="212"/>
      <c r="AI145" s="212"/>
      <c r="AJ145" s="212"/>
      <c r="AK145" s="212"/>
      <c r="AL145" s="212"/>
      <c r="AM145" s="212"/>
      <c r="AN145" s="212"/>
      <c r="AO145" s="212"/>
      <c r="AP145" s="212"/>
      <c r="AQ145" s="212"/>
      <c r="AR145" s="212"/>
      <c r="AS145" s="212"/>
      <c r="AT145" s="212"/>
      <c r="AU145" s="212"/>
      <c r="AV145" s="212"/>
      <c r="AW145" s="212"/>
      <c r="AX145" s="212"/>
    </row>
    <row r="146" spans="18:50" x14ac:dyDescent="0.15">
      <c r="R146" s="211"/>
      <c r="S146" s="212"/>
      <c r="T146" s="212"/>
      <c r="U146" s="212"/>
      <c r="V146" s="212"/>
      <c r="W146" s="212"/>
      <c r="X146" s="212"/>
      <c r="Y146" s="212"/>
      <c r="Z146" s="212"/>
      <c r="AA146" s="212"/>
      <c r="AB146" s="212"/>
      <c r="AC146" s="212"/>
      <c r="AD146" s="212"/>
      <c r="AE146" s="212"/>
      <c r="AF146" s="212"/>
      <c r="AG146" s="212"/>
      <c r="AH146" s="212"/>
      <c r="AI146" s="212"/>
      <c r="AJ146" s="212"/>
      <c r="AK146" s="212"/>
      <c r="AL146" s="212"/>
      <c r="AM146" s="212"/>
      <c r="AN146" s="212"/>
      <c r="AO146" s="212"/>
      <c r="AP146" s="212"/>
      <c r="AQ146" s="212"/>
      <c r="AR146" s="212"/>
      <c r="AS146" s="212"/>
      <c r="AT146" s="212"/>
      <c r="AU146" s="212"/>
      <c r="AV146" s="212"/>
      <c r="AW146" s="212"/>
      <c r="AX146" s="212"/>
    </row>
    <row r="147" spans="18:50" x14ac:dyDescent="0.15">
      <c r="R147" s="211"/>
      <c r="S147" s="212"/>
      <c r="T147" s="212"/>
      <c r="U147" s="212"/>
      <c r="V147" s="212"/>
      <c r="W147" s="212"/>
      <c r="X147" s="212"/>
      <c r="Y147" s="212"/>
      <c r="Z147" s="212"/>
      <c r="AA147" s="212"/>
      <c r="AB147" s="212"/>
      <c r="AC147" s="212"/>
      <c r="AD147" s="212"/>
      <c r="AE147" s="212"/>
      <c r="AF147" s="212"/>
      <c r="AG147" s="212"/>
      <c r="AH147" s="212"/>
      <c r="AI147" s="212"/>
      <c r="AJ147" s="212"/>
      <c r="AK147" s="212"/>
      <c r="AL147" s="212"/>
      <c r="AM147" s="212"/>
      <c r="AN147" s="212"/>
      <c r="AO147" s="212"/>
      <c r="AP147" s="212"/>
      <c r="AQ147" s="212"/>
      <c r="AR147" s="212"/>
      <c r="AS147" s="212"/>
      <c r="AT147" s="212"/>
      <c r="AU147" s="212"/>
      <c r="AV147" s="212"/>
      <c r="AW147" s="212"/>
      <c r="AX147" s="212"/>
    </row>
    <row r="148" spans="18:50" x14ac:dyDescent="0.15">
      <c r="R148" s="211"/>
      <c r="S148" s="212"/>
      <c r="T148" s="212"/>
      <c r="U148" s="212"/>
      <c r="V148" s="212"/>
      <c r="W148" s="212"/>
      <c r="X148" s="212"/>
      <c r="Y148" s="212"/>
      <c r="Z148" s="212"/>
      <c r="AA148" s="212"/>
      <c r="AB148" s="212"/>
      <c r="AC148" s="212"/>
      <c r="AD148" s="212"/>
      <c r="AE148" s="212"/>
      <c r="AF148" s="212"/>
      <c r="AG148" s="212"/>
      <c r="AH148" s="212"/>
      <c r="AI148" s="212"/>
      <c r="AJ148" s="212"/>
      <c r="AK148" s="212"/>
      <c r="AL148" s="212"/>
      <c r="AM148" s="212"/>
      <c r="AN148" s="212"/>
      <c r="AO148" s="212"/>
      <c r="AP148" s="212"/>
      <c r="AQ148" s="212"/>
      <c r="AR148" s="212"/>
      <c r="AS148" s="212"/>
      <c r="AT148" s="212"/>
      <c r="AU148" s="212"/>
      <c r="AV148" s="212"/>
      <c r="AW148" s="212"/>
      <c r="AX148" s="212"/>
    </row>
    <row r="149" spans="18:50" x14ac:dyDescent="0.15">
      <c r="R149" s="211"/>
      <c r="S149" s="212"/>
      <c r="T149" s="212"/>
      <c r="U149" s="212"/>
      <c r="V149" s="212"/>
      <c r="W149" s="212"/>
      <c r="X149" s="212"/>
      <c r="Y149" s="212"/>
      <c r="Z149" s="212"/>
      <c r="AA149" s="212"/>
      <c r="AB149" s="212"/>
      <c r="AC149" s="212"/>
      <c r="AD149" s="212"/>
      <c r="AE149" s="212"/>
      <c r="AF149" s="212"/>
      <c r="AG149" s="212"/>
      <c r="AH149" s="212"/>
      <c r="AI149" s="212"/>
      <c r="AJ149" s="212"/>
      <c r="AK149" s="212"/>
      <c r="AL149" s="212"/>
      <c r="AM149" s="212"/>
      <c r="AN149" s="212"/>
      <c r="AO149" s="212"/>
      <c r="AP149" s="212"/>
      <c r="AQ149" s="212"/>
      <c r="AR149" s="212"/>
      <c r="AS149" s="212"/>
      <c r="AT149" s="212"/>
      <c r="AU149" s="212"/>
      <c r="AV149" s="212"/>
      <c r="AW149" s="212"/>
      <c r="AX149" s="212"/>
    </row>
    <row r="150" spans="18:50" x14ac:dyDescent="0.15">
      <c r="R150" s="211"/>
      <c r="S150" s="212"/>
      <c r="T150" s="212"/>
      <c r="U150" s="212"/>
      <c r="V150" s="212"/>
      <c r="W150" s="212"/>
      <c r="X150" s="212"/>
      <c r="Y150" s="212"/>
      <c r="Z150" s="212"/>
      <c r="AA150" s="212"/>
      <c r="AB150" s="212"/>
      <c r="AC150" s="212"/>
      <c r="AD150" s="212"/>
      <c r="AE150" s="212"/>
      <c r="AF150" s="212"/>
      <c r="AG150" s="212"/>
      <c r="AH150" s="212"/>
      <c r="AI150" s="212"/>
      <c r="AJ150" s="212"/>
      <c r="AK150" s="212"/>
      <c r="AL150" s="212"/>
      <c r="AM150" s="212"/>
      <c r="AN150" s="212"/>
      <c r="AO150" s="212"/>
      <c r="AP150" s="212"/>
      <c r="AQ150" s="212"/>
      <c r="AR150" s="212"/>
      <c r="AS150" s="212"/>
      <c r="AT150" s="212"/>
      <c r="AU150" s="212"/>
      <c r="AV150" s="212"/>
      <c r="AW150" s="212"/>
      <c r="AX150" s="212"/>
    </row>
    <row r="151" spans="18:50" x14ac:dyDescent="0.15">
      <c r="R151" s="211"/>
      <c r="S151" s="212"/>
      <c r="T151" s="212"/>
      <c r="U151" s="212"/>
      <c r="V151" s="212"/>
      <c r="W151" s="212"/>
      <c r="X151" s="212"/>
      <c r="Y151" s="212"/>
      <c r="Z151" s="212"/>
      <c r="AA151" s="212"/>
      <c r="AB151" s="212"/>
      <c r="AC151" s="212"/>
      <c r="AD151" s="212"/>
      <c r="AE151" s="212"/>
      <c r="AF151" s="212"/>
      <c r="AG151" s="212"/>
      <c r="AH151" s="212"/>
      <c r="AI151" s="212"/>
      <c r="AJ151" s="212"/>
      <c r="AK151" s="212"/>
      <c r="AL151" s="212"/>
      <c r="AM151" s="212"/>
      <c r="AN151" s="212"/>
      <c r="AO151" s="212"/>
      <c r="AP151" s="212"/>
      <c r="AQ151" s="212"/>
      <c r="AR151" s="212"/>
      <c r="AS151" s="212"/>
      <c r="AT151" s="212"/>
      <c r="AU151" s="212"/>
      <c r="AV151" s="212"/>
      <c r="AW151" s="212"/>
      <c r="AX151" s="212"/>
    </row>
    <row r="152" spans="18:50" x14ac:dyDescent="0.15">
      <c r="R152" s="211"/>
      <c r="S152" s="212"/>
      <c r="T152" s="212"/>
      <c r="U152" s="212"/>
      <c r="V152" s="212"/>
      <c r="W152" s="212"/>
      <c r="X152" s="212"/>
      <c r="Y152" s="212"/>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row>
    <row r="153" spans="18:50" x14ac:dyDescent="0.15">
      <c r="R153" s="211"/>
      <c r="S153" s="212"/>
      <c r="T153" s="212"/>
      <c r="U153" s="212"/>
      <c r="V153" s="212"/>
      <c r="W153" s="212"/>
      <c r="X153" s="212"/>
      <c r="Y153" s="212"/>
      <c r="Z153" s="212"/>
      <c r="AA153" s="212"/>
      <c r="AB153" s="212"/>
      <c r="AC153" s="212"/>
      <c r="AD153" s="212"/>
      <c r="AE153" s="212"/>
      <c r="AF153" s="212"/>
      <c r="AG153" s="212"/>
      <c r="AH153" s="212"/>
      <c r="AI153" s="212"/>
      <c r="AJ153" s="212"/>
      <c r="AK153" s="212"/>
      <c r="AL153" s="212"/>
      <c r="AM153" s="212"/>
      <c r="AN153" s="212"/>
      <c r="AO153" s="212"/>
      <c r="AP153" s="212"/>
      <c r="AQ153" s="212"/>
      <c r="AR153" s="212"/>
      <c r="AS153" s="212"/>
      <c r="AT153" s="212"/>
      <c r="AU153" s="212"/>
      <c r="AV153" s="212"/>
      <c r="AW153" s="212"/>
      <c r="AX153" s="212"/>
    </row>
    <row r="154" spans="18:50" x14ac:dyDescent="0.15">
      <c r="R154" s="213"/>
      <c r="S154" s="214"/>
      <c r="T154" s="214"/>
      <c r="U154" s="214"/>
      <c r="V154" s="214"/>
      <c r="W154" s="214"/>
      <c r="X154" s="214"/>
      <c r="Y154" s="214"/>
      <c r="Z154" s="214"/>
      <c r="AA154" s="214"/>
      <c r="AB154" s="214"/>
      <c r="AC154" s="214"/>
      <c r="AD154" s="214"/>
      <c r="AE154" s="214"/>
      <c r="AF154" s="214"/>
      <c r="AG154" s="214"/>
      <c r="AH154" s="214"/>
      <c r="AI154" s="214"/>
      <c r="AJ154" s="214"/>
      <c r="AK154" s="214"/>
      <c r="AL154" s="214"/>
      <c r="AM154" s="214"/>
      <c r="AN154" s="214"/>
      <c r="AO154" s="214"/>
      <c r="AP154" s="214"/>
      <c r="AQ154" s="214"/>
      <c r="AR154" s="214"/>
      <c r="AS154" s="214"/>
      <c r="AT154" s="214"/>
      <c r="AU154" s="214"/>
      <c r="AV154" s="214"/>
      <c r="AW154" s="214"/>
      <c r="AX154" s="214"/>
    </row>
    <row r="155" spans="18:50" x14ac:dyDescent="0.15">
      <c r="R155" s="213"/>
      <c r="S155" s="214"/>
      <c r="T155" s="214"/>
      <c r="U155" s="214"/>
      <c r="V155" s="214"/>
      <c r="W155" s="214"/>
      <c r="X155" s="214"/>
      <c r="Y155" s="214"/>
      <c r="Z155" s="214"/>
      <c r="AA155" s="214"/>
      <c r="AB155" s="214"/>
      <c r="AC155" s="214"/>
      <c r="AD155" s="214"/>
      <c r="AE155" s="214"/>
      <c r="AF155" s="214"/>
      <c r="AG155" s="214"/>
      <c r="AH155" s="214"/>
      <c r="AI155" s="214"/>
      <c r="AJ155" s="214"/>
      <c r="AK155" s="214"/>
      <c r="AL155" s="214"/>
      <c r="AM155" s="214"/>
      <c r="AN155" s="214"/>
      <c r="AO155" s="214"/>
      <c r="AP155" s="214"/>
      <c r="AQ155" s="214"/>
      <c r="AR155" s="214"/>
      <c r="AS155" s="214"/>
      <c r="AT155" s="214"/>
      <c r="AU155" s="214"/>
      <c r="AV155" s="214"/>
      <c r="AW155" s="214"/>
      <c r="AX155" s="214"/>
    </row>
    <row r="156" spans="18:50" x14ac:dyDescent="0.15">
      <c r="R156" s="213"/>
      <c r="S156" s="214"/>
      <c r="T156" s="214"/>
      <c r="U156" s="214"/>
      <c r="V156" s="214"/>
      <c r="W156" s="214"/>
      <c r="X156" s="214"/>
      <c r="Y156" s="214"/>
      <c r="Z156" s="214"/>
      <c r="AA156" s="214"/>
      <c r="AB156" s="214"/>
      <c r="AC156" s="214"/>
      <c r="AD156" s="214"/>
      <c r="AE156" s="214"/>
      <c r="AF156" s="214"/>
      <c r="AG156" s="214"/>
      <c r="AH156" s="214"/>
      <c r="AI156" s="214"/>
      <c r="AJ156" s="214"/>
      <c r="AK156" s="214"/>
      <c r="AL156" s="214"/>
      <c r="AM156" s="214"/>
      <c r="AN156" s="214"/>
      <c r="AO156" s="214"/>
      <c r="AP156" s="214"/>
      <c r="AQ156" s="214"/>
      <c r="AR156" s="214"/>
      <c r="AS156" s="214"/>
      <c r="AT156" s="214"/>
      <c r="AU156" s="214"/>
      <c r="AV156" s="214"/>
      <c r="AW156" s="214"/>
      <c r="AX156" s="214"/>
    </row>
    <row r="157" spans="18:50" x14ac:dyDescent="0.15">
      <c r="R157" s="213"/>
      <c r="S157" s="214"/>
      <c r="T157" s="214"/>
      <c r="U157" s="214"/>
      <c r="V157" s="214"/>
      <c r="W157" s="214"/>
      <c r="X157" s="214"/>
      <c r="Y157" s="214"/>
      <c r="Z157" s="214"/>
      <c r="AA157" s="214"/>
      <c r="AB157" s="214"/>
      <c r="AC157" s="214"/>
      <c r="AD157" s="214"/>
      <c r="AE157" s="214"/>
      <c r="AF157" s="214"/>
      <c r="AG157" s="214"/>
      <c r="AH157" s="214"/>
      <c r="AI157" s="214"/>
      <c r="AJ157" s="214"/>
      <c r="AK157" s="214"/>
      <c r="AL157" s="214"/>
      <c r="AM157" s="214"/>
      <c r="AN157" s="214"/>
      <c r="AO157" s="214"/>
      <c r="AP157" s="214"/>
      <c r="AQ157" s="214"/>
      <c r="AR157" s="214"/>
      <c r="AS157" s="214"/>
      <c r="AT157" s="214"/>
      <c r="AU157" s="214"/>
      <c r="AV157" s="214"/>
      <c r="AW157" s="214"/>
      <c r="AX157" s="214"/>
    </row>
    <row r="158" spans="18:50" x14ac:dyDescent="0.15">
      <c r="R158" s="213"/>
      <c r="S158" s="214"/>
      <c r="T158" s="214"/>
      <c r="U158" s="214"/>
      <c r="V158" s="214"/>
      <c r="W158" s="214"/>
      <c r="X158" s="214"/>
      <c r="Y158" s="214"/>
      <c r="Z158" s="214"/>
      <c r="AA158" s="214"/>
      <c r="AB158" s="214"/>
      <c r="AC158" s="214"/>
      <c r="AD158" s="214"/>
      <c r="AE158" s="214"/>
      <c r="AF158" s="214"/>
      <c r="AG158" s="214"/>
      <c r="AH158" s="214"/>
      <c r="AI158" s="214"/>
      <c r="AJ158" s="214"/>
      <c r="AK158" s="214"/>
      <c r="AL158" s="214"/>
      <c r="AM158" s="214"/>
      <c r="AN158" s="214"/>
      <c r="AO158" s="214"/>
      <c r="AP158" s="214"/>
      <c r="AQ158" s="214"/>
      <c r="AR158" s="214"/>
      <c r="AS158" s="214"/>
      <c r="AT158" s="214"/>
      <c r="AU158" s="214"/>
      <c r="AV158" s="214"/>
      <c r="AW158" s="214"/>
      <c r="AX158" s="214"/>
    </row>
    <row r="159" spans="18:50" x14ac:dyDescent="0.15">
      <c r="R159" s="213"/>
      <c r="S159" s="214"/>
      <c r="T159" s="214"/>
      <c r="U159" s="214"/>
      <c r="V159" s="214"/>
      <c r="W159" s="214"/>
      <c r="X159" s="214"/>
      <c r="Y159" s="214"/>
      <c r="Z159" s="214"/>
      <c r="AA159" s="214"/>
      <c r="AB159" s="214"/>
      <c r="AC159" s="214"/>
      <c r="AD159" s="214"/>
      <c r="AE159" s="214"/>
      <c r="AF159" s="214"/>
      <c r="AG159" s="214"/>
      <c r="AH159" s="214"/>
      <c r="AI159" s="214"/>
      <c r="AJ159" s="214"/>
      <c r="AK159" s="214"/>
      <c r="AL159" s="214"/>
      <c r="AM159" s="214"/>
      <c r="AN159" s="214"/>
      <c r="AO159" s="214"/>
      <c r="AP159" s="214"/>
      <c r="AQ159" s="214"/>
      <c r="AR159" s="214"/>
      <c r="AS159" s="214"/>
      <c r="AT159" s="214"/>
      <c r="AU159" s="214"/>
      <c r="AV159" s="214"/>
      <c r="AW159" s="214"/>
      <c r="AX159" s="214"/>
    </row>
  </sheetData>
  <protectedRanges>
    <protectedRange sqref="AI2 AP2 D53:E64 BA26:BB64 R26:AV64" name="範囲1"/>
    <protectedRange sqref="D26:E52" name="範囲1_2"/>
    <protectedRange sqref="F26:J64" name="範囲1_1"/>
  </protectedRanges>
  <mergeCells count="240">
    <mergeCell ref="A35:A37"/>
    <mergeCell ref="B35:C37"/>
    <mergeCell ref="D35:E37"/>
    <mergeCell ref="F35:J37"/>
    <mergeCell ref="K35:N37"/>
    <mergeCell ref="O35:Q35"/>
    <mergeCell ref="AW35:AX35"/>
    <mergeCell ref="AY35:AZ37"/>
    <mergeCell ref="BA35:BF37"/>
    <mergeCell ref="AW36:AX36"/>
    <mergeCell ref="O37:Q37"/>
    <mergeCell ref="AW37:AX37"/>
    <mergeCell ref="AW65:AX67"/>
    <mergeCell ref="AY65:AZ67"/>
    <mergeCell ref="BA65:BF67"/>
    <mergeCell ref="A67:Q67"/>
    <mergeCell ref="A65:Q65"/>
    <mergeCell ref="A66:Q66"/>
    <mergeCell ref="AW62:AX62"/>
    <mergeCell ref="AY62:AZ64"/>
    <mergeCell ref="BA62:BF64"/>
    <mergeCell ref="AW63:AX63"/>
    <mergeCell ref="O64:Q64"/>
    <mergeCell ref="AW64:AX64"/>
    <mergeCell ref="A62:A64"/>
    <mergeCell ref="B62:C64"/>
    <mergeCell ref="D62:E64"/>
    <mergeCell ref="F62:J64"/>
    <mergeCell ref="K62:N64"/>
    <mergeCell ref="O62:Q62"/>
    <mergeCell ref="AW59:AX59"/>
    <mergeCell ref="AY59:AZ61"/>
    <mergeCell ref="BA59:BF61"/>
    <mergeCell ref="AW60:AX60"/>
    <mergeCell ref="O61:Q61"/>
    <mergeCell ref="AW61:AX61"/>
    <mergeCell ref="A59:A61"/>
    <mergeCell ref="B59:C61"/>
    <mergeCell ref="D59:E61"/>
    <mergeCell ref="F59:J61"/>
    <mergeCell ref="K59:N61"/>
    <mergeCell ref="O59:Q59"/>
    <mergeCell ref="AW56:AX56"/>
    <mergeCell ref="AY56:AZ58"/>
    <mergeCell ref="BA56:BF58"/>
    <mergeCell ref="AW57:AX57"/>
    <mergeCell ref="O58:Q58"/>
    <mergeCell ref="AW58:AX58"/>
    <mergeCell ref="A56:A58"/>
    <mergeCell ref="B56:C58"/>
    <mergeCell ref="D56:E58"/>
    <mergeCell ref="F56:J58"/>
    <mergeCell ref="K56:N58"/>
    <mergeCell ref="O56:Q56"/>
    <mergeCell ref="AW53:AX53"/>
    <mergeCell ref="AY53:AZ55"/>
    <mergeCell ref="BA53:BF55"/>
    <mergeCell ref="AW54:AX54"/>
    <mergeCell ref="O55:Q55"/>
    <mergeCell ref="AW55:AX55"/>
    <mergeCell ref="A53:A55"/>
    <mergeCell ref="B53:C55"/>
    <mergeCell ref="D53:E55"/>
    <mergeCell ref="F53:J55"/>
    <mergeCell ref="K53:N55"/>
    <mergeCell ref="O53:Q53"/>
    <mergeCell ref="AW50:AX50"/>
    <mergeCell ref="AY50:AZ52"/>
    <mergeCell ref="BA50:BF52"/>
    <mergeCell ref="AW51:AX51"/>
    <mergeCell ref="O52:Q52"/>
    <mergeCell ref="AW52:AX52"/>
    <mergeCell ref="A50:A52"/>
    <mergeCell ref="B50:C52"/>
    <mergeCell ref="D50:E52"/>
    <mergeCell ref="F50:J52"/>
    <mergeCell ref="K50:N52"/>
    <mergeCell ref="O50:Q50"/>
    <mergeCell ref="AW47:AX47"/>
    <mergeCell ref="AY47:AZ49"/>
    <mergeCell ref="BA47:BF49"/>
    <mergeCell ref="AW48:AX48"/>
    <mergeCell ref="O49:Q49"/>
    <mergeCell ref="AW49:AX49"/>
    <mergeCell ref="A47:A49"/>
    <mergeCell ref="B47:C49"/>
    <mergeCell ref="D47:E49"/>
    <mergeCell ref="F47:J49"/>
    <mergeCell ref="K47:N49"/>
    <mergeCell ref="O47:Q47"/>
    <mergeCell ref="AW44:AX44"/>
    <mergeCell ref="AY44:AZ46"/>
    <mergeCell ref="BA44:BF46"/>
    <mergeCell ref="AW45:AX45"/>
    <mergeCell ref="O46:Q46"/>
    <mergeCell ref="AW46:AX46"/>
    <mergeCell ref="A44:A46"/>
    <mergeCell ref="B44:C46"/>
    <mergeCell ref="D44:E46"/>
    <mergeCell ref="F44:J46"/>
    <mergeCell ref="K44:N46"/>
    <mergeCell ref="O44:Q44"/>
    <mergeCell ref="AW41:AX41"/>
    <mergeCell ref="AY41:AZ43"/>
    <mergeCell ref="BA41:BF43"/>
    <mergeCell ref="AW42:AX42"/>
    <mergeCell ref="O43:Q43"/>
    <mergeCell ref="AW43:AX43"/>
    <mergeCell ref="A41:A43"/>
    <mergeCell ref="B41:C43"/>
    <mergeCell ref="D41:E43"/>
    <mergeCell ref="F41:J43"/>
    <mergeCell ref="K41:N43"/>
    <mergeCell ref="O41:Q41"/>
    <mergeCell ref="AW38:AX38"/>
    <mergeCell ref="AY38:AZ40"/>
    <mergeCell ref="BA38:BF40"/>
    <mergeCell ref="AW39:AX39"/>
    <mergeCell ref="O40:Q40"/>
    <mergeCell ref="AW40:AX40"/>
    <mergeCell ref="A38:A40"/>
    <mergeCell ref="B38:C40"/>
    <mergeCell ref="D38:E40"/>
    <mergeCell ref="F38:J40"/>
    <mergeCell ref="K38:N40"/>
    <mergeCell ref="O38:Q38"/>
    <mergeCell ref="AW32:AX32"/>
    <mergeCell ref="AY32:AZ34"/>
    <mergeCell ref="BA32:BF34"/>
    <mergeCell ref="AW33:AX33"/>
    <mergeCell ref="O34:Q34"/>
    <mergeCell ref="AW34:AX34"/>
    <mergeCell ref="A32:A34"/>
    <mergeCell ref="B32:C34"/>
    <mergeCell ref="D32:E34"/>
    <mergeCell ref="F32:J34"/>
    <mergeCell ref="K32:N34"/>
    <mergeCell ref="O32:Q32"/>
    <mergeCell ref="AW29:AX29"/>
    <mergeCell ref="AY29:AZ31"/>
    <mergeCell ref="BA29:BF31"/>
    <mergeCell ref="AW30:AX30"/>
    <mergeCell ref="O31:Q31"/>
    <mergeCell ref="AW31:AX31"/>
    <mergeCell ref="A29:A31"/>
    <mergeCell ref="B29:C31"/>
    <mergeCell ref="D29:E31"/>
    <mergeCell ref="F29:J31"/>
    <mergeCell ref="K29:N31"/>
    <mergeCell ref="O29:Q29"/>
    <mergeCell ref="AW26:AX26"/>
    <mergeCell ref="AY26:AZ28"/>
    <mergeCell ref="BA26:BF28"/>
    <mergeCell ref="AW27:AX27"/>
    <mergeCell ref="O28:Q28"/>
    <mergeCell ref="AW28:AX28"/>
    <mergeCell ref="A26:A28"/>
    <mergeCell ref="B26:C28"/>
    <mergeCell ref="D26:E28"/>
    <mergeCell ref="F26:J28"/>
    <mergeCell ref="K26:N28"/>
    <mergeCell ref="O26:Q26"/>
    <mergeCell ref="AD19:AG19"/>
    <mergeCell ref="AH19:AL19"/>
    <mergeCell ref="AN19:AW19"/>
    <mergeCell ref="AX19:BA19"/>
    <mergeCell ref="A21:A25"/>
    <mergeCell ref="B21:C25"/>
    <mergeCell ref="D21:E25"/>
    <mergeCell ref="F21:J25"/>
    <mergeCell ref="K21:N25"/>
    <mergeCell ref="O21:Q25"/>
    <mergeCell ref="R21:AV21"/>
    <mergeCell ref="AW21:AX25"/>
    <mergeCell ref="AY21:AZ25"/>
    <mergeCell ref="BA21:BF25"/>
    <mergeCell ref="R22:X22"/>
    <mergeCell ref="Y22:AE22"/>
    <mergeCell ref="AF22:AL22"/>
    <mergeCell ref="AM22:AS22"/>
    <mergeCell ref="AT22:AV22"/>
    <mergeCell ref="B16:J16"/>
    <mergeCell ref="B18:J18"/>
    <mergeCell ref="AD15:AG15"/>
    <mergeCell ref="AH15:AL15"/>
    <mergeCell ref="AN15:AR15"/>
    <mergeCell ref="AS15:AW15"/>
    <mergeCell ref="AX15:BA15"/>
    <mergeCell ref="AS17:AW17"/>
    <mergeCell ref="AD18:AG18"/>
    <mergeCell ref="AH18:AL18"/>
    <mergeCell ref="AN18:AW18"/>
    <mergeCell ref="AX18:BA18"/>
    <mergeCell ref="AD16:AG16"/>
    <mergeCell ref="AH16:AL16"/>
    <mergeCell ref="AN16:AR16"/>
    <mergeCell ref="AD17:AG17"/>
    <mergeCell ref="AH17:AL17"/>
    <mergeCell ref="AN17:AR17"/>
    <mergeCell ref="AD13:AG13"/>
    <mergeCell ref="AH13:AL13"/>
    <mergeCell ref="AN13:AR13"/>
    <mergeCell ref="AS13:AW13"/>
    <mergeCell ref="AX13:BA13"/>
    <mergeCell ref="AD14:AG14"/>
    <mergeCell ref="AH14:AL14"/>
    <mergeCell ref="AN14:AR14"/>
    <mergeCell ref="AS14:AW14"/>
    <mergeCell ref="AX14:BA14"/>
    <mergeCell ref="AD11:AG11"/>
    <mergeCell ref="AH11:AL11"/>
    <mergeCell ref="AN11:AR11"/>
    <mergeCell ref="AS11:AW11"/>
    <mergeCell ref="AX11:BA11"/>
    <mergeCell ref="AD12:AG12"/>
    <mergeCell ref="AH12:AL12"/>
    <mergeCell ref="AN12:AR12"/>
    <mergeCell ref="AS12:AW12"/>
    <mergeCell ref="AX12:BA12"/>
    <mergeCell ref="AD9:AG9"/>
    <mergeCell ref="AH9:AL9"/>
    <mergeCell ref="AN9:AR9"/>
    <mergeCell ref="AS9:AW9"/>
    <mergeCell ref="AX9:BA9"/>
    <mergeCell ref="AD10:AG10"/>
    <mergeCell ref="AH10:AL10"/>
    <mergeCell ref="AN10:AR10"/>
    <mergeCell ref="AS10:AW10"/>
    <mergeCell ref="AX10:BA10"/>
    <mergeCell ref="AI2:AJ2"/>
    <mergeCell ref="AL2:AM2"/>
    <mergeCell ref="AP2:AQ2"/>
    <mergeCell ref="BD2:BE2"/>
    <mergeCell ref="AK4:BE4"/>
    <mergeCell ref="BA6:BB6"/>
    <mergeCell ref="AD8:AG8"/>
    <mergeCell ref="AH8:AL8"/>
    <mergeCell ref="AN8:AR8"/>
    <mergeCell ref="AS8:AW8"/>
    <mergeCell ref="AX8:BA8"/>
  </mergeCells>
  <phoneticPr fontId="1"/>
  <dataValidations count="3">
    <dataValidation type="list" allowBlank="1" showErrorMessage="1" promptTitle="該当する英字を選択してください。" prompt="A：常勤で専従　_x000a_B：常勤で兼務_x000a_C：非常勤で専従_x000a_D：非常勤で兼務" sqref="D53:D54 D56:D57 D59:D60 D26:D27 D29:D30 D50:D51 D47:D48 D44:D45 D41:D42 D38:D39 D35:D36 D62:D63 D32:D33" xr:uid="{00000000-0002-0000-0400-000002000000}">
      <formula1>"A,B,C,D"</formula1>
    </dataValidation>
    <dataValidation type="list" allowBlank="1" showErrorMessage="1" promptTitle="選択してください。" prompt="介福：介護福祉士_x000a_実：実務者研修_x000a_初：初任者研修_x000a_基：旧介護職員基礎研修_x000a_１or２：旧ホームヘルパー養成研修1,2級_x000a_生：生活援助従事者研修_x000a_看：看護師　准：准看護師_x000a_保：保健師_x000a_居初：居宅介護職員初任者研修_x000a_社福：社会福祉士　" sqref="F26:J64" xr:uid="{45355E55-A07A-4F39-AF80-063C8F2BB996}">
      <formula1>"認知症対応型サービス事業管理者研修,認知症対応型サービス事業開設者研修,小規模多機能型サービス等計画作成担当者研修,認知症介護基礎研修,初任者研修(旧ヘルパー2級),実務者研修(旧ヘルパー1級),介護福祉士,介護支援専門員,看護師,准看護師,保健師,その他"</formula1>
    </dataValidation>
    <dataValidation type="list" allowBlank="1" showInputMessage="1" showErrorMessage="1" sqref="B26:C64" xr:uid="{C41CDFED-E604-4481-9EDB-9DB5F756B379}">
      <formula1>"管理者,計画作成担当者,看護職員,介護従業者"</formula1>
    </dataValidation>
  </dataValidations>
  <pageMargins left="1.6929133858267718" right="0.70866141732283472" top="0.74803149606299213" bottom="0.74803149606299213" header="0.31496062992125984" footer="0.31496062992125984"/>
  <pageSetup paperSize="8" scale="65" orientation="landscape" r:id="rId1"/>
  <ignoredErrors>
    <ignoredError sqref="AW39 AW54 AW45 AW60:AW61 AW27"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BF188"/>
  <sheetViews>
    <sheetView showGridLines="0" topLeftCell="A6" zoomScale="60" zoomScaleNormal="60" workbookViewId="0">
      <selection activeCell="AA12" sqref="AA12"/>
    </sheetView>
  </sheetViews>
  <sheetFormatPr defaultColWidth="9" defaultRowHeight="14.25" x14ac:dyDescent="0.15"/>
  <cols>
    <col min="1" max="1" width="4.25" style="148" customWidth="1"/>
    <col min="2" max="3" width="5.125" style="147" customWidth="1"/>
    <col min="4" max="9" width="4.25" style="147" customWidth="1"/>
    <col min="10" max="10" width="4.625" style="147" customWidth="1"/>
    <col min="11" max="14" width="4.25" style="147" customWidth="1"/>
    <col min="15" max="16" width="5.625" style="210" hidden="1" customWidth="1"/>
    <col min="17" max="17" width="5.625" style="210" customWidth="1"/>
    <col min="18" max="18" width="4.25" style="148" customWidth="1"/>
    <col min="19" max="48" width="4.25" style="147" customWidth="1"/>
    <col min="49" max="50" width="4.25" style="215" customWidth="1"/>
    <col min="51" max="62" width="4.25" style="147" customWidth="1"/>
    <col min="63" max="16384" width="9" style="147"/>
  </cols>
  <sheetData>
    <row r="1" spans="1:58" ht="21" customHeight="1" x14ac:dyDescent="0.15">
      <c r="A1" s="147" t="s">
        <v>582</v>
      </c>
      <c r="O1" s="147"/>
      <c r="P1" s="147"/>
      <c r="Q1" s="147"/>
      <c r="AY1" s="149"/>
      <c r="AZ1" s="149"/>
    </row>
    <row r="2" spans="1:58" ht="21" customHeight="1" x14ac:dyDescent="0.15">
      <c r="O2" s="147"/>
      <c r="P2" s="147"/>
      <c r="Q2" s="147"/>
      <c r="AH2" s="150" t="s">
        <v>279</v>
      </c>
      <c r="AI2" s="464">
        <v>8</v>
      </c>
      <c r="AJ2" s="464"/>
      <c r="AK2" s="150" t="s">
        <v>280</v>
      </c>
      <c r="AL2" s="465">
        <f>IF(AI2=0,"",YEAR(DATE(2018+AI2,1,1)))</f>
        <v>2026</v>
      </c>
      <c r="AM2" s="465"/>
      <c r="AN2" s="151" t="s">
        <v>281</v>
      </c>
      <c r="AO2" s="151" t="s">
        <v>282</v>
      </c>
      <c r="AP2" s="464"/>
      <c r="AQ2" s="464"/>
      <c r="AR2" s="151" t="s">
        <v>283</v>
      </c>
      <c r="BA2" s="152" t="s">
        <v>402</v>
      </c>
      <c r="BB2" s="152"/>
      <c r="BC2" s="152"/>
      <c r="BD2" s="466">
        <f>DAY(EOMONTH(DATE(AL2,AP2,1),0))</f>
        <v>31</v>
      </c>
      <c r="BE2" s="467"/>
      <c r="BF2" s="152" t="s">
        <v>403</v>
      </c>
    </row>
    <row r="3" spans="1:58" s="146" customFormat="1" ht="21" customHeight="1" x14ac:dyDescent="0.25">
      <c r="A3" s="153" t="s">
        <v>404</v>
      </c>
      <c r="B3" s="154"/>
      <c r="C3" s="154"/>
      <c r="W3" s="155"/>
      <c r="X3" s="155"/>
      <c r="AI3" s="156" t="s">
        <v>405</v>
      </c>
      <c r="AW3" s="216"/>
      <c r="AX3" s="216"/>
      <c r="AY3" s="149"/>
      <c r="AZ3" s="149"/>
    </row>
    <row r="4" spans="1:58" s="146" customFormat="1" ht="21" customHeight="1" x14ac:dyDescent="0.15">
      <c r="A4" s="157"/>
      <c r="B4" s="157"/>
      <c r="C4" s="157"/>
      <c r="D4" s="157"/>
      <c r="E4" s="157"/>
      <c r="F4" s="157"/>
      <c r="G4" s="157"/>
      <c r="H4" s="157"/>
      <c r="I4" s="157"/>
      <c r="J4" s="157"/>
      <c r="K4" s="157"/>
      <c r="L4" s="157"/>
      <c r="M4" s="157"/>
      <c r="N4" s="157"/>
      <c r="O4" s="157"/>
      <c r="P4" s="157"/>
      <c r="Q4" s="157"/>
      <c r="AI4" s="158" t="s">
        <v>0</v>
      </c>
      <c r="AJ4" s="158" t="s">
        <v>280</v>
      </c>
      <c r="AK4" s="468"/>
      <c r="AL4" s="468"/>
      <c r="AM4" s="468"/>
      <c r="AN4" s="468"/>
      <c r="AO4" s="468"/>
      <c r="AP4" s="468"/>
      <c r="AQ4" s="468"/>
      <c r="AR4" s="468"/>
      <c r="AS4" s="468"/>
      <c r="AT4" s="468"/>
      <c r="AU4" s="468"/>
      <c r="AV4" s="468"/>
      <c r="AW4" s="468"/>
      <c r="AX4" s="468"/>
      <c r="AY4" s="468"/>
      <c r="AZ4" s="468"/>
      <c r="BA4" s="468"/>
      <c r="BB4" s="468"/>
      <c r="BC4" s="468"/>
      <c r="BD4" s="468"/>
      <c r="BE4" s="468"/>
      <c r="BF4" s="159" t="s">
        <v>284</v>
      </c>
    </row>
    <row r="5" spans="1:58" s="146" customFormat="1" ht="21" customHeight="1" x14ac:dyDescent="0.15">
      <c r="A5" s="157"/>
      <c r="B5" s="157"/>
      <c r="C5" s="157"/>
      <c r="D5" s="157"/>
      <c r="E5" s="157"/>
      <c r="F5" s="157"/>
      <c r="G5" s="157"/>
      <c r="H5" s="157"/>
      <c r="I5" s="157"/>
      <c r="J5" s="157"/>
      <c r="K5" s="157"/>
      <c r="L5" s="157"/>
      <c r="M5" s="157"/>
      <c r="N5" s="157"/>
      <c r="O5" s="157"/>
      <c r="P5" s="157"/>
      <c r="Q5" s="157"/>
      <c r="R5" s="150"/>
      <c r="S5" s="160"/>
      <c r="T5" s="160"/>
      <c r="U5" s="150"/>
      <c r="V5" s="161"/>
      <c r="W5" s="161"/>
      <c r="X5" s="151"/>
      <c r="Y5" s="151"/>
      <c r="Z5" s="160"/>
      <c r="AA5" s="160"/>
      <c r="AB5" s="151"/>
      <c r="AW5" s="217"/>
      <c r="AX5" s="217"/>
    </row>
    <row r="6" spans="1:58" s="146" customFormat="1" ht="21" customHeight="1" x14ac:dyDescent="0.2">
      <c r="B6" s="162"/>
      <c r="C6" s="162"/>
      <c r="D6" s="163"/>
      <c r="E6" s="163"/>
      <c r="F6" s="163"/>
      <c r="G6" s="163"/>
      <c r="H6" s="163"/>
      <c r="I6" s="163"/>
      <c r="J6" s="163"/>
      <c r="K6" s="163"/>
      <c r="L6" s="163"/>
      <c r="M6" s="163"/>
      <c r="N6" s="163"/>
      <c r="O6" s="163"/>
      <c r="P6" s="163"/>
      <c r="Q6" s="163"/>
      <c r="R6" s="163"/>
      <c r="S6" s="163"/>
      <c r="T6" s="164"/>
      <c r="U6" s="165"/>
      <c r="V6" s="166"/>
      <c r="W6" s="165"/>
      <c r="X6" s="167"/>
      <c r="AG6" s="168"/>
      <c r="AH6" s="168"/>
      <c r="AI6" s="168"/>
      <c r="AM6" s="147" t="s">
        <v>406</v>
      </c>
      <c r="AN6" s="147"/>
      <c r="AO6" s="147"/>
      <c r="AP6" s="147"/>
      <c r="AQ6" s="147"/>
      <c r="AR6" s="147"/>
      <c r="AS6" s="147"/>
      <c r="AT6" s="147"/>
      <c r="AU6" s="147"/>
      <c r="AV6" s="147"/>
      <c r="AW6" s="215"/>
      <c r="AX6" s="215"/>
      <c r="AY6" s="147"/>
      <c r="BA6" s="469"/>
      <c r="BB6" s="469"/>
      <c r="BC6" s="147" t="s">
        <v>407</v>
      </c>
    </row>
    <row r="7" spans="1:58" s="146" customFormat="1" ht="21" customHeight="1" x14ac:dyDescent="0.2">
      <c r="B7" s="162"/>
      <c r="C7" s="162"/>
      <c r="D7" s="163"/>
      <c r="E7" s="163"/>
      <c r="F7" s="163"/>
      <c r="G7" s="163"/>
      <c r="H7" s="163"/>
      <c r="I7" s="163"/>
      <c r="J7" s="163"/>
      <c r="K7" s="163"/>
      <c r="L7" s="163"/>
      <c r="M7" s="163"/>
      <c r="N7" s="163"/>
      <c r="O7" s="163"/>
      <c r="P7" s="163"/>
      <c r="Q7" s="163"/>
      <c r="R7" s="163"/>
      <c r="S7" s="163"/>
      <c r="T7" s="164"/>
      <c r="U7" s="165"/>
      <c r="V7" s="166"/>
      <c r="W7" s="165"/>
      <c r="X7" s="167"/>
      <c r="AG7" s="168"/>
      <c r="AH7" s="168"/>
      <c r="AI7" s="168"/>
      <c r="AM7" s="147"/>
      <c r="AN7" s="147"/>
      <c r="AO7" s="147"/>
      <c r="AP7" s="147"/>
      <c r="AQ7" s="147"/>
      <c r="AR7" s="147"/>
      <c r="AS7" s="147"/>
      <c r="AT7" s="147"/>
      <c r="AU7" s="147"/>
      <c r="AV7" s="147"/>
      <c r="AW7" s="215"/>
      <c r="AX7" s="215"/>
      <c r="AY7" s="147"/>
      <c r="BA7" s="169"/>
      <c r="BB7" s="169"/>
      <c r="BC7" s="147"/>
    </row>
    <row r="8" spans="1:58" s="146" customFormat="1" ht="21" customHeight="1" x14ac:dyDescent="0.2">
      <c r="B8" s="162"/>
      <c r="C8" s="162"/>
      <c r="D8" s="163"/>
      <c r="E8" s="163"/>
      <c r="F8" s="163"/>
      <c r="G8" s="163"/>
      <c r="H8" s="163"/>
      <c r="I8" s="163"/>
      <c r="J8" s="163"/>
      <c r="K8" s="163"/>
      <c r="L8" s="163"/>
      <c r="M8" s="163"/>
      <c r="N8" s="163"/>
      <c r="O8" s="163"/>
      <c r="P8" s="163"/>
      <c r="Q8" s="163"/>
      <c r="R8" s="163"/>
      <c r="S8" s="163"/>
      <c r="T8" s="164"/>
      <c r="U8" s="165"/>
      <c r="V8" s="166"/>
      <c r="W8" s="165"/>
      <c r="X8" s="167"/>
      <c r="AD8" s="470" t="s">
        <v>408</v>
      </c>
      <c r="AE8" s="470"/>
      <c r="AF8" s="470"/>
      <c r="AG8" s="470"/>
      <c r="AH8" s="471" t="s">
        <v>409</v>
      </c>
      <c r="AI8" s="471"/>
      <c r="AJ8" s="471"/>
      <c r="AK8" s="471"/>
      <c r="AL8" s="471"/>
      <c r="AM8" s="170" t="s">
        <v>410</v>
      </c>
      <c r="AN8" s="472" t="s">
        <v>411</v>
      </c>
      <c r="AO8" s="472"/>
      <c r="AP8" s="472"/>
      <c r="AQ8" s="472"/>
      <c r="AR8" s="472"/>
      <c r="AS8" s="473" t="s">
        <v>412</v>
      </c>
      <c r="AT8" s="474"/>
      <c r="AU8" s="474"/>
      <c r="AV8" s="474"/>
      <c r="AW8" s="475"/>
      <c r="AX8" s="472" t="s">
        <v>413</v>
      </c>
      <c r="AY8" s="472"/>
      <c r="AZ8" s="472"/>
      <c r="BA8" s="472"/>
      <c r="BB8" s="169"/>
      <c r="BC8" s="147"/>
    </row>
    <row r="9" spans="1:58" s="146" customFormat="1" ht="21" customHeight="1" x14ac:dyDescent="0.2">
      <c r="B9" s="162"/>
      <c r="C9" s="162"/>
      <c r="D9" s="163"/>
      <c r="E9" s="163"/>
      <c r="F9" s="163"/>
      <c r="G9" s="163"/>
      <c r="H9" s="163"/>
      <c r="I9" s="163"/>
      <c r="J9" s="163"/>
      <c r="K9" s="163"/>
      <c r="L9" s="163"/>
      <c r="M9" s="163"/>
      <c r="N9" s="163"/>
      <c r="O9" s="163"/>
      <c r="P9" s="163"/>
      <c r="Q9" s="163"/>
      <c r="R9" s="163"/>
      <c r="S9" s="163"/>
      <c r="T9" s="164"/>
      <c r="U9" s="165"/>
      <c r="V9" s="166"/>
      <c r="W9" s="165"/>
      <c r="X9" s="167"/>
      <c r="AD9" s="614"/>
      <c r="AE9" s="614"/>
      <c r="AF9" s="614"/>
      <c r="AG9" s="614"/>
      <c r="AH9" s="615"/>
      <c r="AI9" s="615"/>
      <c r="AJ9" s="615"/>
      <c r="AK9" s="615"/>
      <c r="AL9" s="615"/>
      <c r="AM9" s="171"/>
      <c r="AN9" s="477"/>
      <c r="AO9" s="477"/>
      <c r="AP9" s="477"/>
      <c r="AQ9" s="477"/>
      <c r="AR9" s="477"/>
      <c r="AS9" s="477"/>
      <c r="AT9" s="477"/>
      <c r="AU9" s="477"/>
      <c r="AV9" s="477"/>
      <c r="AW9" s="477"/>
      <c r="AX9" s="477"/>
      <c r="AY9" s="477"/>
      <c r="AZ9" s="477"/>
      <c r="BA9" s="477"/>
      <c r="BB9" s="169"/>
      <c r="BC9" s="147"/>
    </row>
    <row r="10" spans="1:58" s="146" customFormat="1" ht="21" customHeight="1" x14ac:dyDescent="0.2">
      <c r="B10" s="162"/>
      <c r="C10" s="162"/>
      <c r="D10" s="163"/>
      <c r="E10" s="163"/>
      <c r="F10" s="163"/>
      <c r="G10" s="163"/>
      <c r="H10" s="163"/>
      <c r="I10" s="163"/>
      <c r="J10" s="163"/>
      <c r="K10" s="163"/>
      <c r="L10" s="163"/>
      <c r="M10" s="163"/>
      <c r="N10" s="163"/>
      <c r="O10" s="163"/>
      <c r="P10" s="163"/>
      <c r="Q10" s="163"/>
      <c r="R10" s="163"/>
      <c r="S10" s="163"/>
      <c r="T10" s="164"/>
      <c r="U10" s="165"/>
      <c r="V10" s="166"/>
      <c r="W10" s="165"/>
      <c r="X10" s="167"/>
      <c r="AD10" s="616"/>
      <c r="AE10" s="617"/>
      <c r="AF10" s="617"/>
      <c r="AG10" s="618"/>
      <c r="AH10" s="481"/>
      <c r="AI10" s="482"/>
      <c r="AJ10" s="482"/>
      <c r="AK10" s="482"/>
      <c r="AL10" s="483"/>
      <c r="AM10" s="172"/>
      <c r="AN10" s="481"/>
      <c r="AO10" s="482"/>
      <c r="AP10" s="482"/>
      <c r="AQ10" s="482"/>
      <c r="AR10" s="483"/>
      <c r="AS10" s="484"/>
      <c r="AT10" s="485"/>
      <c r="AU10" s="485"/>
      <c r="AV10" s="485"/>
      <c r="AW10" s="486"/>
      <c r="AX10" s="484"/>
      <c r="AY10" s="485"/>
      <c r="AZ10" s="485"/>
      <c r="BA10" s="486"/>
      <c r="BB10" s="169"/>
      <c r="BC10" s="147"/>
    </row>
    <row r="11" spans="1:58" s="146" customFormat="1" ht="21" customHeight="1" x14ac:dyDescent="0.2">
      <c r="B11" s="162"/>
      <c r="C11" s="162"/>
      <c r="D11" s="163"/>
      <c r="E11" s="163"/>
      <c r="F11" s="163"/>
      <c r="G11" s="163"/>
      <c r="H11" s="163"/>
      <c r="I11" s="163"/>
      <c r="J11" s="163"/>
      <c r="K11" s="163"/>
      <c r="L11" s="163"/>
      <c r="M11" s="163"/>
      <c r="N11" s="163"/>
      <c r="O11" s="163"/>
      <c r="P11" s="163"/>
      <c r="Q11" s="163"/>
      <c r="R11" s="163"/>
      <c r="S11" s="163"/>
      <c r="T11" s="164"/>
      <c r="U11" s="165"/>
      <c r="V11" s="166"/>
      <c r="W11" s="165"/>
      <c r="X11" s="167"/>
      <c r="AD11" s="478"/>
      <c r="AE11" s="479"/>
      <c r="AF11" s="479"/>
      <c r="AG11" s="480"/>
      <c r="AH11" s="481"/>
      <c r="AI11" s="482"/>
      <c r="AJ11" s="482"/>
      <c r="AK11" s="482"/>
      <c r="AL11" s="483"/>
      <c r="AM11" s="174"/>
      <c r="AN11" s="481"/>
      <c r="AO11" s="482"/>
      <c r="AP11" s="482"/>
      <c r="AQ11" s="482"/>
      <c r="AR11" s="483"/>
      <c r="AS11" s="484"/>
      <c r="AT11" s="485"/>
      <c r="AU11" s="485"/>
      <c r="AV11" s="485"/>
      <c r="AW11" s="486"/>
      <c r="AX11" s="484"/>
      <c r="AY11" s="485"/>
      <c r="AZ11" s="485"/>
      <c r="BA11" s="486"/>
      <c r="BB11" s="169"/>
      <c r="BC11" s="147"/>
    </row>
    <row r="12" spans="1:58" s="146" customFormat="1" ht="21.75" customHeight="1" x14ac:dyDescent="0.15">
      <c r="AC12" s="167"/>
      <c r="AD12" s="478"/>
      <c r="AE12" s="479"/>
      <c r="AF12" s="479"/>
      <c r="AG12" s="480"/>
      <c r="AH12" s="478"/>
      <c r="AI12" s="479"/>
      <c r="AJ12" s="479"/>
      <c r="AK12" s="479"/>
      <c r="AL12" s="480"/>
      <c r="AM12" s="174"/>
      <c r="AN12" s="478"/>
      <c r="AO12" s="479"/>
      <c r="AP12" s="479"/>
      <c r="AQ12" s="479"/>
      <c r="AR12" s="480"/>
      <c r="AS12" s="478"/>
      <c r="AT12" s="479"/>
      <c r="AU12" s="479"/>
      <c r="AV12" s="479"/>
      <c r="AW12" s="480"/>
      <c r="AX12" s="484"/>
      <c r="AY12" s="485"/>
      <c r="AZ12" s="485"/>
      <c r="BA12" s="486"/>
    </row>
    <row r="13" spans="1:58" s="146" customFormat="1" ht="21.75" customHeight="1" x14ac:dyDescent="0.15">
      <c r="B13" s="175"/>
      <c r="C13" s="175"/>
      <c r="D13" s="175"/>
      <c r="E13" s="175"/>
      <c r="F13" s="175"/>
      <c r="G13" s="175"/>
      <c r="H13" s="175"/>
      <c r="I13" s="175"/>
      <c r="J13" s="175"/>
      <c r="K13" s="165"/>
      <c r="L13" s="176"/>
      <c r="M13" s="176"/>
      <c r="N13" s="176"/>
      <c r="O13" s="176"/>
      <c r="P13" s="176"/>
      <c r="Q13" s="176"/>
      <c r="R13" s="167"/>
      <c r="S13" s="167"/>
      <c r="T13" s="167"/>
      <c r="U13" s="167"/>
      <c r="V13" s="167"/>
      <c r="W13" s="167"/>
      <c r="X13" s="167"/>
      <c r="Y13" s="167"/>
      <c r="Z13" s="167"/>
      <c r="AA13" s="167"/>
      <c r="AB13" s="167"/>
      <c r="AC13" s="167"/>
      <c r="AD13" s="478"/>
      <c r="AE13" s="479"/>
      <c r="AF13" s="479"/>
      <c r="AG13" s="480"/>
      <c r="AH13" s="478"/>
      <c r="AI13" s="479"/>
      <c r="AJ13" s="479"/>
      <c r="AK13" s="479"/>
      <c r="AL13" s="480"/>
      <c r="AM13" s="174"/>
      <c r="AN13" s="478"/>
      <c r="AO13" s="479"/>
      <c r="AP13" s="479"/>
      <c r="AQ13" s="479"/>
      <c r="AR13" s="480"/>
      <c r="AS13" s="478"/>
      <c r="AT13" s="479"/>
      <c r="AU13" s="479"/>
      <c r="AV13" s="479"/>
      <c r="AW13" s="480"/>
      <c r="AX13" s="484"/>
      <c r="AY13" s="485"/>
      <c r="AZ13" s="485"/>
      <c r="BA13" s="486"/>
    </row>
    <row r="14" spans="1:58" s="146" customFormat="1" ht="21.75" customHeight="1" x14ac:dyDescent="0.15">
      <c r="B14" s="175"/>
      <c r="C14" s="175"/>
      <c r="D14" s="175"/>
      <c r="E14" s="175"/>
      <c r="F14" s="175"/>
      <c r="G14" s="175"/>
      <c r="H14" s="175"/>
      <c r="I14" s="175"/>
      <c r="J14" s="175"/>
      <c r="K14" s="165"/>
      <c r="L14" s="176"/>
      <c r="M14" s="176"/>
      <c r="N14" s="176"/>
      <c r="O14" s="176"/>
      <c r="P14" s="176"/>
      <c r="Q14" s="176"/>
      <c r="R14" s="167"/>
      <c r="S14" s="167"/>
      <c r="T14" s="167"/>
      <c r="U14" s="167"/>
      <c r="V14" s="167"/>
      <c r="W14" s="167"/>
      <c r="X14" s="167"/>
      <c r="Y14" s="167"/>
      <c r="Z14" s="167"/>
      <c r="AA14" s="167"/>
      <c r="AB14" s="167"/>
      <c r="AC14" s="167"/>
      <c r="AD14" s="478"/>
      <c r="AE14" s="479"/>
      <c r="AF14" s="479"/>
      <c r="AG14" s="480"/>
      <c r="AH14" s="478"/>
      <c r="AI14" s="479"/>
      <c r="AJ14" s="479"/>
      <c r="AK14" s="479"/>
      <c r="AL14" s="480"/>
      <c r="AM14" s="174"/>
      <c r="AN14" s="478"/>
      <c r="AO14" s="479"/>
      <c r="AP14" s="479"/>
      <c r="AQ14" s="479"/>
      <c r="AR14" s="480"/>
      <c r="AS14" s="478"/>
      <c r="AT14" s="479"/>
      <c r="AU14" s="479"/>
      <c r="AV14" s="479"/>
      <c r="AW14" s="480"/>
      <c r="AX14" s="218"/>
      <c r="AY14" s="188"/>
      <c r="AZ14" s="188"/>
      <c r="BA14" s="189"/>
    </row>
    <row r="15" spans="1:58" s="146" customFormat="1" ht="21.75" customHeight="1" x14ac:dyDescent="0.15">
      <c r="B15" s="177"/>
      <c r="C15" s="177"/>
      <c r="D15" s="177"/>
      <c r="E15" s="177"/>
      <c r="F15" s="177"/>
      <c r="G15" s="177"/>
      <c r="H15" s="177"/>
      <c r="I15" s="177"/>
      <c r="J15" s="177"/>
      <c r="K15" s="178"/>
      <c r="L15" s="179"/>
      <c r="M15" s="179"/>
      <c r="N15" s="179"/>
      <c r="O15" s="179"/>
      <c r="P15" s="179"/>
      <c r="Q15" s="179"/>
      <c r="R15" s="167"/>
      <c r="S15" s="167"/>
      <c r="T15" s="167"/>
      <c r="U15" s="167"/>
      <c r="V15" s="167"/>
      <c r="W15" s="167"/>
      <c r="X15" s="167"/>
      <c r="Y15" s="167"/>
      <c r="Z15" s="167"/>
      <c r="AA15" s="167"/>
      <c r="AB15" s="167"/>
      <c r="AC15" s="167"/>
      <c r="AD15" s="478"/>
      <c r="AE15" s="479"/>
      <c r="AF15" s="479"/>
      <c r="AG15" s="480"/>
      <c r="AH15" s="478"/>
      <c r="AI15" s="479"/>
      <c r="AJ15" s="479"/>
      <c r="AK15" s="479"/>
      <c r="AL15" s="480"/>
      <c r="AM15" s="174"/>
      <c r="AN15" s="478"/>
      <c r="AO15" s="479"/>
      <c r="AP15" s="479"/>
      <c r="AQ15" s="479"/>
      <c r="AR15" s="480"/>
      <c r="AS15" s="478"/>
      <c r="AT15" s="479"/>
      <c r="AU15" s="479"/>
      <c r="AV15" s="479"/>
      <c r="AW15" s="480"/>
      <c r="AX15" s="484"/>
      <c r="AY15" s="485"/>
      <c r="AZ15" s="485"/>
      <c r="BA15" s="486"/>
    </row>
    <row r="16" spans="1:58" s="146" customFormat="1" ht="21.75" customHeight="1" x14ac:dyDescent="0.15">
      <c r="B16" s="487" t="s">
        <v>438</v>
      </c>
      <c r="C16" s="487"/>
      <c r="D16" s="487"/>
      <c r="E16" s="487"/>
      <c r="F16" s="487"/>
      <c r="G16" s="487"/>
      <c r="H16" s="487"/>
      <c r="I16" s="487"/>
      <c r="J16" s="487"/>
      <c r="K16" s="181" t="s">
        <v>439</v>
      </c>
      <c r="L16" s="181"/>
      <c r="M16" s="247" t="s">
        <v>532</v>
      </c>
      <c r="N16" s="181"/>
      <c r="O16" s="190" t="s">
        <v>440</v>
      </c>
      <c r="P16" s="190"/>
      <c r="Q16" s="190" t="s">
        <v>441</v>
      </c>
      <c r="R16" s="190" t="s">
        <v>442</v>
      </c>
      <c r="S16" s="190" t="s">
        <v>443</v>
      </c>
      <c r="T16" s="190"/>
      <c r="U16" s="190" t="s">
        <v>440</v>
      </c>
      <c r="V16" s="190"/>
      <c r="W16" s="190" t="s">
        <v>441</v>
      </c>
      <c r="X16" s="184"/>
      <c r="Y16" s="184"/>
      <c r="Z16" s="184"/>
      <c r="AA16" s="165"/>
      <c r="AB16" s="184"/>
      <c r="AC16" s="167"/>
      <c r="AD16" s="478"/>
      <c r="AE16" s="479"/>
      <c r="AF16" s="479"/>
      <c r="AG16" s="480"/>
      <c r="AH16" s="478"/>
      <c r="AI16" s="479"/>
      <c r="AJ16" s="479"/>
      <c r="AK16" s="479"/>
      <c r="AL16" s="480"/>
      <c r="AM16" s="174"/>
      <c r="AN16" s="478"/>
      <c r="AO16" s="479"/>
      <c r="AP16" s="479"/>
      <c r="AQ16" s="479"/>
      <c r="AR16" s="480"/>
      <c r="AS16" s="185"/>
      <c r="AT16" s="185"/>
      <c r="AU16" s="185"/>
      <c r="AV16" s="185"/>
      <c r="AW16" s="220"/>
      <c r="AX16" s="218"/>
      <c r="AY16" s="188"/>
      <c r="AZ16" s="188"/>
      <c r="BA16" s="189"/>
    </row>
    <row r="17" spans="1:58" s="146" customFormat="1" ht="21.75" customHeight="1" x14ac:dyDescent="0.15">
      <c r="B17" s="175"/>
      <c r="C17" s="175"/>
      <c r="D17" s="175"/>
      <c r="E17" s="175"/>
      <c r="F17" s="175"/>
      <c r="G17" s="175"/>
      <c r="H17" s="175"/>
      <c r="I17" s="175"/>
      <c r="J17" s="175"/>
      <c r="L17" s="176"/>
      <c r="M17" s="176"/>
      <c r="N17" s="176"/>
      <c r="O17" s="176"/>
      <c r="P17" s="176"/>
      <c r="Q17" s="176"/>
      <c r="R17" s="167"/>
      <c r="S17" s="167"/>
      <c r="T17" s="167"/>
      <c r="U17" s="167"/>
      <c r="V17" s="167"/>
      <c r="W17" s="167"/>
      <c r="X17" s="167"/>
      <c r="Y17" s="167"/>
      <c r="Z17" s="167"/>
      <c r="AA17" s="167"/>
      <c r="AB17" s="167"/>
      <c r="AC17" s="167"/>
      <c r="AD17" s="478"/>
      <c r="AE17" s="479"/>
      <c r="AF17" s="479"/>
      <c r="AG17" s="480"/>
      <c r="AH17" s="478"/>
      <c r="AI17" s="479"/>
      <c r="AJ17" s="479"/>
      <c r="AK17" s="479"/>
      <c r="AL17" s="480"/>
      <c r="AM17" s="174"/>
      <c r="AN17" s="478"/>
      <c r="AO17" s="479"/>
      <c r="AP17" s="479"/>
      <c r="AQ17" s="479"/>
      <c r="AR17" s="480"/>
      <c r="AS17" s="479"/>
      <c r="AT17" s="479"/>
      <c r="AU17" s="479"/>
      <c r="AV17" s="479"/>
      <c r="AW17" s="480"/>
      <c r="AX17" s="218"/>
      <c r="AY17" s="188"/>
      <c r="AZ17" s="188"/>
      <c r="BA17" s="189"/>
    </row>
    <row r="18" spans="1:58" s="146" customFormat="1" ht="21.75" customHeight="1" x14ac:dyDescent="0.15">
      <c r="B18" s="488" t="s">
        <v>528</v>
      </c>
      <c r="C18" s="488"/>
      <c r="D18" s="488"/>
      <c r="E18" s="488"/>
      <c r="F18" s="488"/>
      <c r="G18" s="488"/>
      <c r="H18" s="488"/>
      <c r="I18" s="488"/>
      <c r="J18" s="488"/>
      <c r="K18" s="242"/>
      <c r="L18" s="242"/>
      <c r="M18" s="243" t="s">
        <v>440</v>
      </c>
      <c r="N18" s="243"/>
      <c r="O18" s="243" t="s">
        <v>526</v>
      </c>
      <c r="P18" s="243" t="s">
        <v>527</v>
      </c>
      <c r="Q18" s="243" t="s">
        <v>530</v>
      </c>
      <c r="R18" s="243" t="s">
        <v>531</v>
      </c>
      <c r="S18" s="243"/>
      <c r="T18" s="243"/>
      <c r="U18" s="243" t="s">
        <v>532</v>
      </c>
      <c r="V18" s="243"/>
      <c r="W18" s="243" t="s">
        <v>530</v>
      </c>
      <c r="X18" s="248" t="s">
        <v>529</v>
      </c>
      <c r="Y18" s="191"/>
      <c r="Z18" s="191"/>
      <c r="AA18" s="167"/>
      <c r="AB18" s="167"/>
      <c r="AC18" s="167"/>
      <c r="AD18" s="478" t="s">
        <v>445</v>
      </c>
      <c r="AE18" s="479"/>
      <c r="AF18" s="479"/>
      <c r="AG18" s="480"/>
      <c r="AH18" s="478"/>
      <c r="AI18" s="479"/>
      <c r="AJ18" s="479"/>
      <c r="AK18" s="479"/>
      <c r="AL18" s="480"/>
      <c r="AM18" s="174" t="s">
        <v>446</v>
      </c>
      <c r="AN18" s="478" t="s">
        <v>447</v>
      </c>
      <c r="AO18" s="479"/>
      <c r="AP18" s="479"/>
      <c r="AQ18" s="479"/>
      <c r="AR18" s="479"/>
      <c r="AS18" s="479"/>
      <c r="AT18" s="479"/>
      <c r="AU18" s="479"/>
      <c r="AV18" s="479"/>
      <c r="AW18" s="480"/>
      <c r="AX18" s="484" t="s">
        <v>448</v>
      </c>
      <c r="AY18" s="485"/>
      <c r="AZ18" s="485"/>
      <c r="BA18" s="486"/>
    </row>
    <row r="19" spans="1:58" s="146" customFormat="1" ht="21.75" customHeight="1" x14ac:dyDescent="0.15">
      <c r="B19" s="175"/>
      <c r="C19" s="175"/>
      <c r="D19" s="175"/>
      <c r="E19" s="175"/>
      <c r="F19" s="175"/>
      <c r="G19" s="175"/>
      <c r="H19" s="175"/>
      <c r="I19" s="175"/>
      <c r="J19" s="175"/>
      <c r="K19" s="165"/>
      <c r="L19" s="176"/>
      <c r="M19" s="176"/>
      <c r="N19" s="176"/>
      <c r="O19" s="176"/>
      <c r="P19" s="176"/>
      <c r="Q19" s="176"/>
      <c r="R19" s="167"/>
      <c r="S19" s="167"/>
      <c r="T19" s="167"/>
      <c r="U19" s="167"/>
      <c r="V19" s="167"/>
      <c r="W19" s="167"/>
      <c r="X19" s="167"/>
      <c r="Y19" s="167"/>
      <c r="Z19" s="167"/>
      <c r="AA19" s="167"/>
      <c r="AB19" s="167"/>
      <c r="AD19" s="478" t="s">
        <v>449</v>
      </c>
      <c r="AE19" s="479"/>
      <c r="AF19" s="479"/>
      <c r="AG19" s="480"/>
      <c r="AH19" s="478"/>
      <c r="AI19" s="479"/>
      <c r="AJ19" s="479"/>
      <c r="AK19" s="479"/>
      <c r="AL19" s="480"/>
      <c r="AM19" s="174" t="s">
        <v>450</v>
      </c>
      <c r="AN19" s="478" t="s">
        <v>451</v>
      </c>
      <c r="AO19" s="479"/>
      <c r="AP19" s="479"/>
      <c r="AQ19" s="479"/>
      <c r="AR19" s="479"/>
      <c r="AS19" s="479"/>
      <c r="AT19" s="479"/>
      <c r="AU19" s="479"/>
      <c r="AV19" s="479"/>
      <c r="AW19" s="480"/>
      <c r="AX19" s="484" t="s">
        <v>448</v>
      </c>
      <c r="AY19" s="485"/>
      <c r="AZ19" s="485"/>
      <c r="BA19" s="486"/>
      <c r="BB19" s="184"/>
    </row>
    <row r="20" spans="1:58" s="146" customFormat="1" ht="21" customHeight="1" x14ac:dyDescent="0.15">
      <c r="C20" s="192"/>
      <c r="D20" s="193" t="s">
        <v>452</v>
      </c>
      <c r="E20" s="192"/>
      <c r="F20" s="192"/>
      <c r="G20" s="192"/>
      <c r="H20" s="192"/>
      <c r="I20" s="192"/>
      <c r="J20" s="192"/>
      <c r="K20" s="192"/>
      <c r="L20" s="192"/>
      <c r="M20" s="192"/>
      <c r="N20" s="192"/>
      <c r="R20" s="192"/>
      <c r="S20" s="192"/>
      <c r="T20" s="192"/>
      <c r="U20" s="192"/>
      <c r="V20" s="192"/>
      <c r="W20" s="192"/>
      <c r="X20" s="192"/>
      <c r="Y20" s="192"/>
      <c r="Z20" s="192"/>
      <c r="AA20" s="192"/>
      <c r="AB20" s="192"/>
      <c r="AC20" s="192"/>
      <c r="AD20" s="194"/>
      <c r="AE20" s="194"/>
      <c r="AF20" s="194"/>
      <c r="AG20" s="178"/>
      <c r="AN20" s="195"/>
      <c r="AO20" s="195"/>
      <c r="AP20" s="195"/>
      <c r="AQ20" s="195"/>
      <c r="AR20" s="195"/>
      <c r="AS20" s="195"/>
      <c r="AT20" s="195"/>
      <c r="AU20" s="195"/>
      <c r="AV20" s="195"/>
      <c r="AW20" s="221"/>
      <c r="AX20" s="221"/>
      <c r="AY20" s="196"/>
      <c r="AZ20" s="196"/>
      <c r="BA20" s="195"/>
      <c r="BB20" s="195"/>
      <c r="BC20" s="195"/>
    </row>
    <row r="21" spans="1:58" ht="18.75" customHeight="1" x14ac:dyDescent="0.15">
      <c r="A21" s="489" t="s">
        <v>292</v>
      </c>
      <c r="B21" s="490" t="s">
        <v>293</v>
      </c>
      <c r="C21" s="491"/>
      <c r="D21" s="496" t="s">
        <v>453</v>
      </c>
      <c r="E21" s="497"/>
      <c r="F21" s="496" t="s">
        <v>454</v>
      </c>
      <c r="G21" s="502"/>
      <c r="H21" s="502"/>
      <c r="I21" s="502"/>
      <c r="J21" s="497"/>
      <c r="K21" s="490" t="s">
        <v>455</v>
      </c>
      <c r="L21" s="505"/>
      <c r="M21" s="505"/>
      <c r="N21" s="491"/>
      <c r="O21" s="508"/>
      <c r="P21" s="509"/>
      <c r="Q21" s="510"/>
      <c r="R21" s="517" t="s">
        <v>456</v>
      </c>
      <c r="S21" s="517"/>
      <c r="T21" s="517"/>
      <c r="U21" s="517"/>
      <c r="V21" s="517"/>
      <c r="W21" s="517"/>
      <c r="X21" s="517"/>
      <c r="Y21" s="517"/>
      <c r="Z21" s="517"/>
      <c r="AA21" s="517"/>
      <c r="AB21" s="517"/>
      <c r="AC21" s="517"/>
      <c r="AD21" s="517"/>
      <c r="AE21" s="517"/>
      <c r="AF21" s="517"/>
      <c r="AG21" s="517"/>
      <c r="AH21" s="517"/>
      <c r="AI21" s="517"/>
      <c r="AJ21" s="517"/>
      <c r="AK21" s="517"/>
      <c r="AL21" s="517"/>
      <c r="AM21" s="517"/>
      <c r="AN21" s="517"/>
      <c r="AO21" s="517"/>
      <c r="AP21" s="517"/>
      <c r="AQ21" s="517"/>
      <c r="AR21" s="517"/>
      <c r="AS21" s="517"/>
      <c r="AT21" s="517"/>
      <c r="AU21" s="517"/>
      <c r="AV21" s="517"/>
      <c r="AW21" s="518" t="s">
        <v>457</v>
      </c>
      <c r="AX21" s="519"/>
      <c r="AY21" s="524" t="s">
        <v>458</v>
      </c>
      <c r="AZ21" s="524"/>
      <c r="BA21" s="524" t="s">
        <v>459</v>
      </c>
      <c r="BB21" s="524"/>
      <c r="BC21" s="524"/>
      <c r="BD21" s="524"/>
      <c r="BE21" s="524"/>
      <c r="BF21" s="524"/>
    </row>
    <row r="22" spans="1:58" ht="18.75" customHeight="1" x14ac:dyDescent="0.15">
      <c r="A22" s="489"/>
      <c r="B22" s="492"/>
      <c r="C22" s="493"/>
      <c r="D22" s="498"/>
      <c r="E22" s="499"/>
      <c r="F22" s="498"/>
      <c r="G22" s="503"/>
      <c r="H22" s="503"/>
      <c r="I22" s="503"/>
      <c r="J22" s="499"/>
      <c r="K22" s="492"/>
      <c r="L22" s="506"/>
      <c r="M22" s="506"/>
      <c r="N22" s="493"/>
      <c r="O22" s="511"/>
      <c r="P22" s="512"/>
      <c r="Q22" s="513"/>
      <c r="R22" s="517" t="s">
        <v>460</v>
      </c>
      <c r="S22" s="517"/>
      <c r="T22" s="517"/>
      <c r="U22" s="517"/>
      <c r="V22" s="517"/>
      <c r="W22" s="517"/>
      <c r="X22" s="517"/>
      <c r="Y22" s="517" t="s">
        <v>461</v>
      </c>
      <c r="Z22" s="517"/>
      <c r="AA22" s="517"/>
      <c r="AB22" s="517"/>
      <c r="AC22" s="517"/>
      <c r="AD22" s="517"/>
      <c r="AE22" s="517"/>
      <c r="AF22" s="517" t="s">
        <v>462</v>
      </c>
      <c r="AG22" s="517"/>
      <c r="AH22" s="517"/>
      <c r="AI22" s="517"/>
      <c r="AJ22" s="517"/>
      <c r="AK22" s="517"/>
      <c r="AL22" s="517"/>
      <c r="AM22" s="517" t="s">
        <v>463</v>
      </c>
      <c r="AN22" s="517"/>
      <c r="AO22" s="517"/>
      <c r="AP22" s="517"/>
      <c r="AQ22" s="517"/>
      <c r="AR22" s="517"/>
      <c r="AS22" s="517"/>
      <c r="AT22" s="517" t="s">
        <v>464</v>
      </c>
      <c r="AU22" s="517"/>
      <c r="AV22" s="517"/>
      <c r="AW22" s="520"/>
      <c r="AX22" s="521"/>
      <c r="AY22" s="524"/>
      <c r="AZ22" s="524"/>
      <c r="BA22" s="524"/>
      <c r="BB22" s="524"/>
      <c r="BC22" s="524"/>
      <c r="BD22" s="524"/>
      <c r="BE22" s="524"/>
      <c r="BF22" s="524"/>
    </row>
    <row r="23" spans="1:58" ht="24" customHeight="1" x14ac:dyDescent="0.15">
      <c r="A23" s="489"/>
      <c r="B23" s="492"/>
      <c r="C23" s="493"/>
      <c r="D23" s="498"/>
      <c r="E23" s="499"/>
      <c r="F23" s="498"/>
      <c r="G23" s="503"/>
      <c r="H23" s="503"/>
      <c r="I23" s="503"/>
      <c r="J23" s="499"/>
      <c r="K23" s="492"/>
      <c r="L23" s="506"/>
      <c r="M23" s="506"/>
      <c r="N23" s="493"/>
      <c r="O23" s="511"/>
      <c r="P23" s="512"/>
      <c r="Q23" s="513"/>
      <c r="R23" s="197">
        <f>DAY(DATE($AL$2,$AP$2,1))</f>
        <v>1</v>
      </c>
      <c r="S23" s="197">
        <f>DAY(DATE($AL$2,$AP$2,2))</f>
        <v>2</v>
      </c>
      <c r="T23" s="197">
        <f>DAY(DATE($AL$2,$AP$2,3))</f>
        <v>3</v>
      </c>
      <c r="U23" s="197">
        <f>DAY(DATE($AL$2,$AP$2,4))</f>
        <v>4</v>
      </c>
      <c r="V23" s="197">
        <f>DAY(DATE($AL$2,$AP$2,5))</f>
        <v>5</v>
      </c>
      <c r="W23" s="197">
        <f>DAY(DATE($AL$2,$AP$2,6))</f>
        <v>6</v>
      </c>
      <c r="X23" s="197">
        <f>DAY(DATE($AL$2,$AP$2,7))</f>
        <v>7</v>
      </c>
      <c r="Y23" s="197">
        <f>DAY(DATE($AL$2,$AP$2,8))</f>
        <v>8</v>
      </c>
      <c r="Z23" s="197">
        <f>DAY(DATE($AL$2,$AP$2,9))</f>
        <v>9</v>
      </c>
      <c r="AA23" s="197">
        <f>DAY(DATE($AL$2,$AP$2,10))</f>
        <v>10</v>
      </c>
      <c r="AB23" s="197">
        <f>DAY(DATE($AL$2,$AP$2,11))</f>
        <v>11</v>
      </c>
      <c r="AC23" s="197">
        <f>DAY(DATE($AL$2,$AP$2,12))</f>
        <v>12</v>
      </c>
      <c r="AD23" s="197">
        <f>DAY(DATE($AL$2,$AP$2,13))</f>
        <v>13</v>
      </c>
      <c r="AE23" s="197">
        <f>DAY(DATE($AL$2,$AP$2,14))</f>
        <v>14</v>
      </c>
      <c r="AF23" s="197">
        <f>DAY(DATE($AL$2,$AP$2,15))</f>
        <v>15</v>
      </c>
      <c r="AG23" s="197">
        <f>DAY(DATE($AL$2,$AP$2,16))</f>
        <v>16</v>
      </c>
      <c r="AH23" s="197">
        <f>DAY(DATE($AL$2,$AP$2,17))</f>
        <v>17</v>
      </c>
      <c r="AI23" s="197">
        <f>DAY(DATE($AL$2,$AP$2,18))</f>
        <v>18</v>
      </c>
      <c r="AJ23" s="197">
        <f>DAY(DATE($AL$2,$AP$2,19))</f>
        <v>19</v>
      </c>
      <c r="AK23" s="197">
        <f>DAY(DATE($AL$2,$AP$2,20))</f>
        <v>20</v>
      </c>
      <c r="AL23" s="197">
        <f>DAY(DATE($AL$2,$AP$2,21))</f>
        <v>21</v>
      </c>
      <c r="AM23" s="197">
        <f>DAY(DATE($AL$2,$AP$2,22))</f>
        <v>22</v>
      </c>
      <c r="AN23" s="197">
        <f>DAY(DATE($AL$2,$AP$2,23))</f>
        <v>23</v>
      </c>
      <c r="AO23" s="197">
        <f>DAY(DATE($AL$2,$AP$2,24))</f>
        <v>24</v>
      </c>
      <c r="AP23" s="197">
        <f>DAY(DATE($AL$2,$AP$2,25))</f>
        <v>25</v>
      </c>
      <c r="AQ23" s="197">
        <f>DAY(DATE($AL$2,$AP$2,26))</f>
        <v>26</v>
      </c>
      <c r="AR23" s="197">
        <f>DAY(DATE($AL$2,$AP$2,27))</f>
        <v>27</v>
      </c>
      <c r="AS23" s="197">
        <f>DAY(DATE($AL$2,$AP$2,28))</f>
        <v>28</v>
      </c>
      <c r="AT23" s="197">
        <f>IF(DAY(DATE($AL$2,$AP$2,29))=29,29,"")</f>
        <v>29</v>
      </c>
      <c r="AU23" s="197">
        <f>IF(DAY(DATE($AL$2,$AP$2,30))=30,30,"")</f>
        <v>30</v>
      </c>
      <c r="AV23" s="197">
        <f>IF(DAY(DATE($AL$2,$AP$2,31))=31,31,"")</f>
        <v>31</v>
      </c>
      <c r="AW23" s="520"/>
      <c r="AX23" s="521"/>
      <c r="AY23" s="524"/>
      <c r="AZ23" s="524"/>
      <c r="BA23" s="524"/>
      <c r="BB23" s="524"/>
      <c r="BC23" s="524"/>
      <c r="BD23" s="524"/>
      <c r="BE23" s="524"/>
      <c r="BF23" s="524"/>
    </row>
    <row r="24" spans="1:58" ht="24" hidden="1" customHeight="1" x14ac:dyDescent="0.15">
      <c r="A24" s="489"/>
      <c r="B24" s="492"/>
      <c r="C24" s="493"/>
      <c r="D24" s="498"/>
      <c r="E24" s="499"/>
      <c r="F24" s="498"/>
      <c r="G24" s="503"/>
      <c r="H24" s="503"/>
      <c r="I24" s="503"/>
      <c r="J24" s="499"/>
      <c r="K24" s="492"/>
      <c r="L24" s="506"/>
      <c r="M24" s="506"/>
      <c r="N24" s="493"/>
      <c r="O24" s="511"/>
      <c r="P24" s="512"/>
      <c r="Q24" s="513"/>
      <c r="R24" s="197">
        <f>WEEKDAY(DATE($AL$2,$AP$2,1))</f>
        <v>2</v>
      </c>
      <c r="S24" s="197">
        <f>WEEKDAY(DATE($AL$2,$AP$2,2))</f>
        <v>3</v>
      </c>
      <c r="T24" s="197">
        <f>WEEKDAY(DATE($AL$2,$AP$2,3))</f>
        <v>4</v>
      </c>
      <c r="U24" s="197">
        <f>WEEKDAY(DATE($AL$2,$AP$2,4))</f>
        <v>5</v>
      </c>
      <c r="V24" s="197">
        <f>WEEKDAY(DATE($AL$2,$AP$2,5))</f>
        <v>6</v>
      </c>
      <c r="W24" s="197">
        <f>WEEKDAY(DATE($AL$2,$AP$2,6))</f>
        <v>7</v>
      </c>
      <c r="X24" s="197">
        <f>WEEKDAY(DATE($AL$2,$AP$2,7))</f>
        <v>1</v>
      </c>
      <c r="Y24" s="197">
        <f>WEEKDAY(DATE($AL$2,$AP$2,8))</f>
        <v>2</v>
      </c>
      <c r="Z24" s="197">
        <f>WEEKDAY(DATE($AL$2,$AP$2,9))</f>
        <v>3</v>
      </c>
      <c r="AA24" s="197">
        <f>WEEKDAY(DATE($AL$2,$AP$2,10))</f>
        <v>4</v>
      </c>
      <c r="AB24" s="197">
        <f>WEEKDAY(DATE($AL$2,$AP$2,11))</f>
        <v>5</v>
      </c>
      <c r="AC24" s="197">
        <f>WEEKDAY(DATE($AL$2,$AP$2,12))</f>
        <v>6</v>
      </c>
      <c r="AD24" s="197">
        <f>WEEKDAY(DATE($AL$2,$AP$2,13))</f>
        <v>7</v>
      </c>
      <c r="AE24" s="197">
        <f>WEEKDAY(DATE($AL$2,$AP$2,14))</f>
        <v>1</v>
      </c>
      <c r="AF24" s="197">
        <f>WEEKDAY(DATE($AL$2,$AP$2,15))</f>
        <v>2</v>
      </c>
      <c r="AG24" s="197">
        <f>WEEKDAY(DATE($AL$2,$AP$2,16))</f>
        <v>3</v>
      </c>
      <c r="AH24" s="197">
        <f>WEEKDAY(DATE($AL$2,$AP$2,17))</f>
        <v>4</v>
      </c>
      <c r="AI24" s="197">
        <f>WEEKDAY(DATE($AL$2,$AP$2,18))</f>
        <v>5</v>
      </c>
      <c r="AJ24" s="197">
        <f>WEEKDAY(DATE($AL$2,$AP$2,19))</f>
        <v>6</v>
      </c>
      <c r="AK24" s="197">
        <f>WEEKDAY(DATE($AL$2,$AP$2,20))</f>
        <v>7</v>
      </c>
      <c r="AL24" s="197">
        <f>WEEKDAY(DATE($AL$2,$AP$2,21))</f>
        <v>1</v>
      </c>
      <c r="AM24" s="197">
        <f>WEEKDAY(DATE($AL$2,$AP$2,22))</f>
        <v>2</v>
      </c>
      <c r="AN24" s="197">
        <f>WEEKDAY(DATE($AL$2,$AP$2,23))</f>
        <v>3</v>
      </c>
      <c r="AO24" s="197">
        <f>WEEKDAY(DATE($AL$2,$AP$2,24))</f>
        <v>4</v>
      </c>
      <c r="AP24" s="197">
        <f>WEEKDAY(DATE($AL$2,$AP$2,25))</f>
        <v>5</v>
      </c>
      <c r="AQ24" s="197">
        <f>WEEKDAY(DATE($AL$2,$AP$2,26))</f>
        <v>6</v>
      </c>
      <c r="AR24" s="197">
        <f>WEEKDAY(DATE($AL$2,$AP$2,27))</f>
        <v>7</v>
      </c>
      <c r="AS24" s="197">
        <f>WEEKDAY(DATE($AL$2,$AP$2,28))</f>
        <v>1</v>
      </c>
      <c r="AT24" s="197">
        <f>IF(AT23=29,WEEKDAY(DATE($AL$2,$AP$2,29)),0)</f>
        <v>2</v>
      </c>
      <c r="AU24" s="197">
        <f>IF(AU23=30,WEEKDAY(DATE($AL$2,$AP$2,30)),0)</f>
        <v>3</v>
      </c>
      <c r="AV24" s="197">
        <f>IF(AV23=31,WEEKDAY(DATE($AL$2,$AP$2,31)),0)</f>
        <v>4</v>
      </c>
      <c r="AW24" s="520"/>
      <c r="AX24" s="521"/>
      <c r="AY24" s="525"/>
      <c r="AZ24" s="525"/>
      <c r="BA24" s="524"/>
      <c r="BB24" s="524"/>
      <c r="BC24" s="524"/>
      <c r="BD24" s="524"/>
      <c r="BE24" s="524"/>
      <c r="BF24" s="524"/>
    </row>
    <row r="25" spans="1:58" ht="24" customHeight="1" x14ac:dyDescent="0.15">
      <c r="A25" s="489"/>
      <c r="B25" s="494"/>
      <c r="C25" s="495"/>
      <c r="D25" s="500"/>
      <c r="E25" s="501"/>
      <c r="F25" s="500"/>
      <c r="G25" s="504"/>
      <c r="H25" s="504"/>
      <c r="I25" s="504"/>
      <c r="J25" s="501"/>
      <c r="K25" s="494"/>
      <c r="L25" s="507"/>
      <c r="M25" s="507"/>
      <c r="N25" s="495"/>
      <c r="O25" s="514"/>
      <c r="P25" s="515"/>
      <c r="Q25" s="516"/>
      <c r="R25" s="198" t="str">
        <f t="shared" ref="R25:AS25" si="0">IF(R24=1,"日",IF(R24=2,"月",IF(R24=3,"火",IF(R24=4,"水",IF(R24=5,"木",IF(R24=6,"金","土"))))))</f>
        <v>月</v>
      </c>
      <c r="S25" s="198" t="str">
        <f t="shared" si="0"/>
        <v>火</v>
      </c>
      <c r="T25" s="198" t="str">
        <f t="shared" si="0"/>
        <v>水</v>
      </c>
      <c r="U25" s="198" t="str">
        <f t="shared" si="0"/>
        <v>木</v>
      </c>
      <c r="V25" s="198" t="str">
        <f t="shared" si="0"/>
        <v>金</v>
      </c>
      <c r="W25" s="198" t="str">
        <f t="shared" si="0"/>
        <v>土</v>
      </c>
      <c r="X25" s="198" t="str">
        <f t="shared" si="0"/>
        <v>日</v>
      </c>
      <c r="Y25" s="198" t="str">
        <f t="shared" si="0"/>
        <v>月</v>
      </c>
      <c r="Z25" s="198" t="str">
        <f t="shared" si="0"/>
        <v>火</v>
      </c>
      <c r="AA25" s="198" t="str">
        <f t="shared" si="0"/>
        <v>水</v>
      </c>
      <c r="AB25" s="198" t="str">
        <f t="shared" si="0"/>
        <v>木</v>
      </c>
      <c r="AC25" s="198" t="str">
        <f t="shared" si="0"/>
        <v>金</v>
      </c>
      <c r="AD25" s="198" t="str">
        <f t="shared" si="0"/>
        <v>土</v>
      </c>
      <c r="AE25" s="198" t="str">
        <f t="shared" si="0"/>
        <v>日</v>
      </c>
      <c r="AF25" s="198" t="str">
        <f t="shared" si="0"/>
        <v>月</v>
      </c>
      <c r="AG25" s="198" t="str">
        <f t="shared" si="0"/>
        <v>火</v>
      </c>
      <c r="AH25" s="198" t="str">
        <f t="shared" si="0"/>
        <v>水</v>
      </c>
      <c r="AI25" s="198" t="str">
        <f t="shared" si="0"/>
        <v>木</v>
      </c>
      <c r="AJ25" s="198" t="str">
        <f t="shared" si="0"/>
        <v>金</v>
      </c>
      <c r="AK25" s="198" t="str">
        <f t="shared" si="0"/>
        <v>土</v>
      </c>
      <c r="AL25" s="198" t="str">
        <f t="shared" si="0"/>
        <v>日</v>
      </c>
      <c r="AM25" s="198" t="str">
        <f t="shared" si="0"/>
        <v>月</v>
      </c>
      <c r="AN25" s="198" t="str">
        <f t="shared" si="0"/>
        <v>火</v>
      </c>
      <c r="AO25" s="198" t="str">
        <f t="shared" si="0"/>
        <v>水</v>
      </c>
      <c r="AP25" s="198" t="str">
        <f t="shared" si="0"/>
        <v>木</v>
      </c>
      <c r="AQ25" s="198" t="str">
        <f t="shared" si="0"/>
        <v>金</v>
      </c>
      <c r="AR25" s="198" t="str">
        <f t="shared" si="0"/>
        <v>土</v>
      </c>
      <c r="AS25" s="198" t="str">
        <f t="shared" si="0"/>
        <v>日</v>
      </c>
      <c r="AT25" s="198" t="str">
        <f>IF(AT24=1,"日",IF(AT24=2,"月",IF(AT24=3,"火",IF(AT24=4,"水",IF(AT24=5,"木",IF(AT24=6,"金",IF(AT24=0,"","土")))))))</f>
        <v>月</v>
      </c>
      <c r="AU25" s="198" t="str">
        <f>IF(AU24=1,"日",IF(AU24=2,"月",IF(AU24=3,"火",IF(AU24=4,"水",IF(AU24=5,"木",IF(AU24=6,"金",IF(AU24=0,"","土")))))))</f>
        <v>火</v>
      </c>
      <c r="AV25" s="198" t="str">
        <f>IF(AV24=1,"日",IF(AV24=2,"月",IF(AV24=3,"火",IF(AV24=4,"水",IF(AV24=5,"木",IF(AV24=6,"金",IF(AV24=0,"","土")))))))</f>
        <v>水</v>
      </c>
      <c r="AW25" s="522"/>
      <c r="AX25" s="523"/>
      <c r="AY25" s="524"/>
      <c r="AZ25" s="524"/>
      <c r="BA25" s="524"/>
      <c r="BB25" s="524"/>
      <c r="BC25" s="524"/>
      <c r="BD25" s="524"/>
      <c r="BE25" s="524"/>
      <c r="BF25" s="524"/>
    </row>
    <row r="26" spans="1:58" ht="17.25" customHeight="1" x14ac:dyDescent="0.15">
      <c r="A26" s="546">
        <v>1</v>
      </c>
      <c r="B26" s="549"/>
      <c r="C26" s="550"/>
      <c r="D26" s="555"/>
      <c r="E26" s="556"/>
      <c r="F26" s="561"/>
      <c r="G26" s="562"/>
      <c r="H26" s="562"/>
      <c r="I26" s="562"/>
      <c r="J26" s="563"/>
      <c r="K26" s="570"/>
      <c r="L26" s="571"/>
      <c r="M26" s="571"/>
      <c r="N26" s="572"/>
      <c r="O26" s="579" t="s">
        <v>467</v>
      </c>
      <c r="P26" s="580"/>
      <c r="Q26" s="581"/>
      <c r="R26" s="199"/>
      <c r="S26" s="200"/>
      <c r="T26" s="200"/>
      <c r="U26" s="200"/>
      <c r="V26" s="200"/>
      <c r="W26" s="200"/>
      <c r="X26" s="200"/>
      <c r="Y26" s="200"/>
      <c r="Z26" s="200"/>
      <c r="AA26" s="200"/>
      <c r="AB26" s="200"/>
      <c r="AC26" s="200"/>
      <c r="AD26" s="200"/>
      <c r="AE26" s="200"/>
      <c r="AF26" s="200"/>
      <c r="AG26" s="200"/>
      <c r="AH26" s="200"/>
      <c r="AI26" s="200"/>
      <c r="AJ26" s="200"/>
      <c r="AK26" s="200"/>
      <c r="AL26" s="200"/>
      <c r="AM26" s="200"/>
      <c r="AN26" s="200"/>
      <c r="AO26" s="200"/>
      <c r="AP26" s="200"/>
      <c r="AQ26" s="200"/>
      <c r="AR26" s="200"/>
      <c r="AS26" s="200"/>
      <c r="AT26" s="200"/>
      <c r="AU26" s="200"/>
      <c r="AV26" s="200"/>
      <c r="AW26" s="612"/>
      <c r="AX26" s="613"/>
      <c r="AY26" s="528">
        <f>AW27/($BD$2/7)+AW28/($BD$2/7)</f>
        <v>0</v>
      </c>
      <c r="AZ26" s="529"/>
      <c r="BA26" s="532"/>
      <c r="BB26" s="533"/>
      <c r="BC26" s="533"/>
      <c r="BD26" s="533"/>
      <c r="BE26" s="533"/>
      <c r="BF26" s="534"/>
    </row>
    <row r="27" spans="1:58" ht="17.25" customHeight="1" x14ac:dyDescent="0.15">
      <c r="A27" s="547"/>
      <c r="B27" s="551"/>
      <c r="C27" s="552"/>
      <c r="D27" s="557"/>
      <c r="E27" s="558"/>
      <c r="F27" s="564"/>
      <c r="G27" s="565"/>
      <c r="H27" s="565"/>
      <c r="I27" s="565"/>
      <c r="J27" s="566"/>
      <c r="K27" s="573"/>
      <c r="L27" s="574"/>
      <c r="M27" s="574"/>
      <c r="N27" s="575"/>
      <c r="O27" s="239"/>
      <c r="P27" s="241"/>
      <c r="Q27" s="240" t="s">
        <v>468</v>
      </c>
      <c r="R27" s="204"/>
      <c r="S27" s="205"/>
      <c r="T27" s="205"/>
      <c r="U27" s="205"/>
      <c r="V27" s="205"/>
      <c r="W27" s="205"/>
      <c r="X27" s="205"/>
      <c r="Y27" s="205"/>
      <c r="Z27" s="205"/>
      <c r="AA27" s="205"/>
      <c r="AB27" s="205"/>
      <c r="AC27" s="205"/>
      <c r="AD27" s="205"/>
      <c r="AE27" s="205"/>
      <c r="AF27" s="205"/>
      <c r="AG27" s="205"/>
      <c r="AH27" s="205"/>
      <c r="AI27" s="205"/>
      <c r="AJ27" s="205"/>
      <c r="AK27" s="205"/>
      <c r="AL27" s="205"/>
      <c r="AM27" s="205"/>
      <c r="AN27" s="205"/>
      <c r="AO27" s="205"/>
      <c r="AP27" s="205"/>
      <c r="AQ27" s="205"/>
      <c r="AR27" s="205"/>
      <c r="AS27" s="205"/>
      <c r="AT27" s="205"/>
      <c r="AU27" s="205"/>
      <c r="AV27" s="205"/>
      <c r="AW27" s="610">
        <f>SUM(R27:AS27)</f>
        <v>0</v>
      </c>
      <c r="AX27" s="611">
        <f t="shared" ref="AX27:AX28" si="1">SUM(S28:AT28)</f>
        <v>0</v>
      </c>
      <c r="AY27" s="528"/>
      <c r="AZ27" s="529"/>
      <c r="BA27" s="535"/>
      <c r="BB27" s="536"/>
      <c r="BC27" s="536"/>
      <c r="BD27" s="536"/>
      <c r="BE27" s="536"/>
      <c r="BF27" s="537"/>
    </row>
    <row r="28" spans="1:58" ht="17.25" customHeight="1" x14ac:dyDescent="0.15">
      <c r="A28" s="548"/>
      <c r="B28" s="553"/>
      <c r="C28" s="554"/>
      <c r="D28" s="559"/>
      <c r="E28" s="560"/>
      <c r="F28" s="567"/>
      <c r="G28" s="568"/>
      <c r="H28" s="568"/>
      <c r="I28" s="568"/>
      <c r="J28" s="569"/>
      <c r="K28" s="576"/>
      <c r="L28" s="577"/>
      <c r="M28" s="577"/>
      <c r="N28" s="578"/>
      <c r="O28" s="543" t="s">
        <v>469</v>
      </c>
      <c r="P28" s="544"/>
      <c r="Q28" s="545"/>
      <c r="R28" s="204"/>
      <c r="S28" s="205"/>
      <c r="T28" s="205"/>
      <c r="U28" s="205"/>
      <c r="V28" s="205"/>
      <c r="W28" s="205"/>
      <c r="X28" s="205"/>
      <c r="Y28" s="205"/>
      <c r="Z28" s="205"/>
      <c r="AA28" s="205"/>
      <c r="AB28" s="205"/>
      <c r="AC28" s="205"/>
      <c r="AD28" s="205"/>
      <c r="AE28" s="205"/>
      <c r="AF28" s="205"/>
      <c r="AG28" s="205"/>
      <c r="AH28" s="205"/>
      <c r="AI28" s="205"/>
      <c r="AJ28" s="205"/>
      <c r="AK28" s="205"/>
      <c r="AL28" s="205"/>
      <c r="AM28" s="205"/>
      <c r="AN28" s="205"/>
      <c r="AO28" s="205"/>
      <c r="AP28" s="205"/>
      <c r="AQ28" s="205"/>
      <c r="AR28" s="205"/>
      <c r="AS28" s="205"/>
      <c r="AT28" s="205"/>
      <c r="AU28" s="205"/>
      <c r="AV28" s="205"/>
      <c r="AW28" s="610">
        <f>SUM(R28:AS28)</f>
        <v>0</v>
      </c>
      <c r="AX28" s="611">
        <f t="shared" si="1"/>
        <v>0</v>
      </c>
      <c r="AY28" s="530"/>
      <c r="AZ28" s="531"/>
      <c r="BA28" s="538"/>
      <c r="BB28" s="539"/>
      <c r="BC28" s="539"/>
      <c r="BD28" s="539"/>
      <c r="BE28" s="539"/>
      <c r="BF28" s="540"/>
    </row>
    <row r="29" spans="1:58" ht="17.25" customHeight="1" x14ac:dyDescent="0.15">
      <c r="A29" s="546">
        <v>2</v>
      </c>
      <c r="B29" s="549"/>
      <c r="C29" s="550"/>
      <c r="D29" s="555"/>
      <c r="E29" s="556"/>
      <c r="F29" s="561"/>
      <c r="G29" s="562"/>
      <c r="H29" s="562"/>
      <c r="I29" s="562"/>
      <c r="J29" s="563"/>
      <c r="K29" s="570"/>
      <c r="L29" s="571"/>
      <c r="M29" s="571"/>
      <c r="N29" s="572"/>
      <c r="O29" s="579" t="s">
        <v>467</v>
      </c>
      <c r="P29" s="580"/>
      <c r="Q29" s="581"/>
      <c r="R29" s="206"/>
      <c r="S29" s="207"/>
      <c r="T29" s="207"/>
      <c r="U29" s="207"/>
      <c r="V29" s="207"/>
      <c r="W29" s="207"/>
      <c r="X29" s="207"/>
      <c r="Y29" s="207"/>
      <c r="Z29" s="207"/>
      <c r="AA29" s="207"/>
      <c r="AB29" s="207"/>
      <c r="AC29" s="207"/>
      <c r="AD29" s="207"/>
      <c r="AE29" s="207"/>
      <c r="AF29" s="207"/>
      <c r="AG29" s="207"/>
      <c r="AH29" s="207"/>
      <c r="AI29" s="207"/>
      <c r="AJ29" s="207"/>
      <c r="AK29" s="207"/>
      <c r="AL29" s="207"/>
      <c r="AM29" s="207"/>
      <c r="AN29" s="207"/>
      <c r="AO29" s="207"/>
      <c r="AP29" s="207"/>
      <c r="AQ29" s="207"/>
      <c r="AR29" s="207"/>
      <c r="AS29" s="207"/>
      <c r="AT29" s="207"/>
      <c r="AU29" s="207"/>
      <c r="AV29" s="207"/>
      <c r="AW29" s="612"/>
      <c r="AX29" s="613"/>
      <c r="AY29" s="528">
        <f t="shared" ref="AY29" si="2">AW30/($BD$2/7)+AW31/($BD$2/7)</f>
        <v>0</v>
      </c>
      <c r="AZ29" s="529"/>
      <c r="BA29" s="532"/>
      <c r="BB29" s="533"/>
      <c r="BC29" s="533"/>
      <c r="BD29" s="533"/>
      <c r="BE29" s="533"/>
      <c r="BF29" s="534"/>
    </row>
    <row r="30" spans="1:58" ht="17.25" customHeight="1" x14ac:dyDescent="0.15">
      <c r="A30" s="547"/>
      <c r="B30" s="551"/>
      <c r="C30" s="552"/>
      <c r="D30" s="557"/>
      <c r="E30" s="558"/>
      <c r="F30" s="564"/>
      <c r="G30" s="565"/>
      <c r="H30" s="565"/>
      <c r="I30" s="565"/>
      <c r="J30" s="566"/>
      <c r="K30" s="573"/>
      <c r="L30" s="574"/>
      <c r="M30" s="574"/>
      <c r="N30" s="575"/>
      <c r="O30" s="239"/>
      <c r="P30" s="241"/>
      <c r="Q30" s="240" t="s">
        <v>468</v>
      </c>
      <c r="R30" s="204"/>
      <c r="S30" s="205"/>
      <c r="T30" s="205"/>
      <c r="U30" s="205"/>
      <c r="V30" s="208"/>
      <c r="W30" s="208"/>
      <c r="X30" s="205"/>
      <c r="Y30" s="205"/>
      <c r="Z30" s="205"/>
      <c r="AA30" s="205"/>
      <c r="AB30" s="205"/>
      <c r="AC30" s="208"/>
      <c r="AD30" s="208"/>
      <c r="AE30" s="205"/>
      <c r="AF30" s="205"/>
      <c r="AG30" s="205"/>
      <c r="AH30" s="205"/>
      <c r="AI30" s="205"/>
      <c r="AJ30" s="208"/>
      <c r="AK30" s="208"/>
      <c r="AL30" s="205"/>
      <c r="AM30" s="205"/>
      <c r="AN30" s="205"/>
      <c r="AO30" s="205"/>
      <c r="AP30" s="205"/>
      <c r="AQ30" s="208"/>
      <c r="AR30" s="208"/>
      <c r="AS30" s="205"/>
      <c r="AT30" s="205"/>
      <c r="AU30" s="205"/>
      <c r="AV30" s="205"/>
      <c r="AW30" s="610">
        <f>SUM(R30:AS30)</f>
        <v>0</v>
      </c>
      <c r="AX30" s="611">
        <f t="shared" ref="AX30:AX31" si="3">SUM(S31:AT31)</f>
        <v>0</v>
      </c>
      <c r="AY30" s="528"/>
      <c r="AZ30" s="529"/>
      <c r="BA30" s="535"/>
      <c r="BB30" s="536"/>
      <c r="BC30" s="536"/>
      <c r="BD30" s="536"/>
      <c r="BE30" s="536"/>
      <c r="BF30" s="537"/>
    </row>
    <row r="31" spans="1:58" ht="17.25" customHeight="1" x14ac:dyDescent="0.15">
      <c r="A31" s="548"/>
      <c r="B31" s="553"/>
      <c r="C31" s="554"/>
      <c r="D31" s="559"/>
      <c r="E31" s="560"/>
      <c r="F31" s="567"/>
      <c r="G31" s="568"/>
      <c r="H31" s="568"/>
      <c r="I31" s="568"/>
      <c r="J31" s="569"/>
      <c r="K31" s="576"/>
      <c r="L31" s="577"/>
      <c r="M31" s="577"/>
      <c r="N31" s="578"/>
      <c r="O31" s="543" t="s">
        <v>469</v>
      </c>
      <c r="P31" s="544"/>
      <c r="Q31" s="545"/>
      <c r="R31" s="204"/>
      <c r="S31" s="205"/>
      <c r="T31" s="205"/>
      <c r="U31" s="205"/>
      <c r="V31" s="208"/>
      <c r="W31" s="208"/>
      <c r="X31" s="205"/>
      <c r="Y31" s="205"/>
      <c r="Z31" s="205"/>
      <c r="AA31" s="205"/>
      <c r="AB31" s="205"/>
      <c r="AC31" s="208"/>
      <c r="AD31" s="208"/>
      <c r="AE31" s="205"/>
      <c r="AF31" s="205"/>
      <c r="AG31" s="205"/>
      <c r="AH31" s="205"/>
      <c r="AI31" s="205"/>
      <c r="AJ31" s="208"/>
      <c r="AK31" s="208"/>
      <c r="AL31" s="205"/>
      <c r="AM31" s="205"/>
      <c r="AN31" s="205"/>
      <c r="AO31" s="205"/>
      <c r="AP31" s="205"/>
      <c r="AQ31" s="208"/>
      <c r="AR31" s="208"/>
      <c r="AS31" s="205"/>
      <c r="AT31" s="205"/>
      <c r="AU31" s="205"/>
      <c r="AV31" s="205"/>
      <c r="AW31" s="610">
        <f>SUM(R31:AS31)</f>
        <v>0</v>
      </c>
      <c r="AX31" s="611">
        <f t="shared" si="3"/>
        <v>0</v>
      </c>
      <c r="AY31" s="530"/>
      <c r="AZ31" s="531"/>
      <c r="BA31" s="538"/>
      <c r="BB31" s="539"/>
      <c r="BC31" s="539"/>
      <c r="BD31" s="539"/>
      <c r="BE31" s="539"/>
      <c r="BF31" s="540"/>
    </row>
    <row r="32" spans="1:58" ht="17.25" customHeight="1" x14ac:dyDescent="0.15">
      <c r="A32" s="546">
        <v>3</v>
      </c>
      <c r="B32" s="549"/>
      <c r="C32" s="550"/>
      <c r="D32" s="555"/>
      <c r="E32" s="556"/>
      <c r="F32" s="561"/>
      <c r="G32" s="562"/>
      <c r="H32" s="562"/>
      <c r="I32" s="562"/>
      <c r="J32" s="563"/>
      <c r="K32" s="570"/>
      <c r="L32" s="571"/>
      <c r="M32" s="571"/>
      <c r="N32" s="572"/>
      <c r="O32" s="579" t="s">
        <v>467</v>
      </c>
      <c r="P32" s="580"/>
      <c r="Q32" s="581"/>
      <c r="R32" s="199"/>
      <c r="S32" s="200"/>
      <c r="T32" s="200"/>
      <c r="U32" s="200"/>
      <c r="V32" s="207"/>
      <c r="W32" s="207"/>
      <c r="X32" s="200"/>
      <c r="Y32" s="200"/>
      <c r="Z32" s="200"/>
      <c r="AA32" s="200"/>
      <c r="AB32" s="200"/>
      <c r="AC32" s="207"/>
      <c r="AD32" s="207"/>
      <c r="AE32" s="200"/>
      <c r="AF32" s="200"/>
      <c r="AG32" s="200"/>
      <c r="AH32" s="200"/>
      <c r="AI32" s="200"/>
      <c r="AJ32" s="207"/>
      <c r="AK32" s="207"/>
      <c r="AL32" s="200"/>
      <c r="AM32" s="200"/>
      <c r="AN32" s="200"/>
      <c r="AO32" s="200"/>
      <c r="AP32" s="200"/>
      <c r="AQ32" s="207"/>
      <c r="AR32" s="207"/>
      <c r="AS32" s="200"/>
      <c r="AT32" s="200"/>
      <c r="AU32" s="200"/>
      <c r="AV32" s="200"/>
      <c r="AW32" s="612"/>
      <c r="AX32" s="613"/>
      <c r="AY32" s="528">
        <f t="shared" ref="AY32" si="4">AW33/($BD$2/7)+AW34/($BD$2/7)</f>
        <v>0</v>
      </c>
      <c r="AZ32" s="529"/>
      <c r="BA32" s="532"/>
      <c r="BB32" s="533"/>
      <c r="BC32" s="533"/>
      <c r="BD32" s="533"/>
      <c r="BE32" s="533"/>
      <c r="BF32" s="534"/>
    </row>
    <row r="33" spans="1:58" ht="17.25" customHeight="1" x14ac:dyDescent="0.15">
      <c r="A33" s="547"/>
      <c r="B33" s="551"/>
      <c r="C33" s="552"/>
      <c r="D33" s="557"/>
      <c r="E33" s="558"/>
      <c r="F33" s="564"/>
      <c r="G33" s="565"/>
      <c r="H33" s="565"/>
      <c r="I33" s="565"/>
      <c r="J33" s="566"/>
      <c r="K33" s="573"/>
      <c r="L33" s="574"/>
      <c r="M33" s="574"/>
      <c r="N33" s="575"/>
      <c r="O33" s="239"/>
      <c r="P33" s="241"/>
      <c r="Q33" s="240" t="s">
        <v>468</v>
      </c>
      <c r="R33" s="204"/>
      <c r="S33" s="205"/>
      <c r="T33" s="205"/>
      <c r="U33" s="205"/>
      <c r="V33" s="205"/>
      <c r="W33" s="205"/>
      <c r="X33" s="205"/>
      <c r="Y33" s="205"/>
      <c r="Z33" s="205"/>
      <c r="AA33" s="205"/>
      <c r="AB33" s="205"/>
      <c r="AC33" s="205"/>
      <c r="AD33" s="205"/>
      <c r="AE33" s="205"/>
      <c r="AF33" s="205"/>
      <c r="AG33" s="205"/>
      <c r="AH33" s="205"/>
      <c r="AI33" s="205"/>
      <c r="AJ33" s="205"/>
      <c r="AK33" s="205"/>
      <c r="AL33" s="205"/>
      <c r="AM33" s="205"/>
      <c r="AN33" s="205"/>
      <c r="AO33" s="205"/>
      <c r="AP33" s="205"/>
      <c r="AQ33" s="205"/>
      <c r="AR33" s="205"/>
      <c r="AS33" s="205"/>
      <c r="AT33" s="205"/>
      <c r="AU33" s="205"/>
      <c r="AV33" s="205"/>
      <c r="AW33" s="610">
        <f>SUM(R33:AS33)</f>
        <v>0</v>
      </c>
      <c r="AX33" s="611">
        <f t="shared" ref="AX33:AX34" si="5">SUM(S34:AT34)</f>
        <v>0</v>
      </c>
      <c r="AY33" s="528"/>
      <c r="AZ33" s="529"/>
      <c r="BA33" s="535"/>
      <c r="BB33" s="536"/>
      <c r="BC33" s="536"/>
      <c r="BD33" s="536"/>
      <c r="BE33" s="536"/>
      <c r="BF33" s="537"/>
    </row>
    <row r="34" spans="1:58" ht="17.25" customHeight="1" x14ac:dyDescent="0.15">
      <c r="A34" s="548"/>
      <c r="B34" s="553"/>
      <c r="C34" s="554"/>
      <c r="D34" s="559"/>
      <c r="E34" s="560"/>
      <c r="F34" s="567"/>
      <c r="G34" s="568"/>
      <c r="H34" s="568"/>
      <c r="I34" s="568"/>
      <c r="J34" s="569"/>
      <c r="K34" s="576"/>
      <c r="L34" s="577"/>
      <c r="M34" s="577"/>
      <c r="N34" s="578"/>
      <c r="O34" s="543" t="s">
        <v>469</v>
      </c>
      <c r="P34" s="544"/>
      <c r="Q34" s="545"/>
      <c r="R34" s="204"/>
      <c r="S34" s="205"/>
      <c r="T34" s="205"/>
      <c r="U34" s="205"/>
      <c r="V34" s="205"/>
      <c r="W34" s="205"/>
      <c r="X34" s="205"/>
      <c r="Y34" s="205"/>
      <c r="Z34" s="205"/>
      <c r="AA34" s="205"/>
      <c r="AB34" s="205"/>
      <c r="AC34" s="205"/>
      <c r="AD34" s="205"/>
      <c r="AE34" s="205"/>
      <c r="AF34" s="205"/>
      <c r="AG34" s="205"/>
      <c r="AH34" s="205"/>
      <c r="AI34" s="205"/>
      <c r="AJ34" s="205"/>
      <c r="AK34" s="205"/>
      <c r="AL34" s="205"/>
      <c r="AM34" s="205"/>
      <c r="AN34" s="205"/>
      <c r="AO34" s="205"/>
      <c r="AP34" s="205"/>
      <c r="AQ34" s="205"/>
      <c r="AR34" s="205"/>
      <c r="AS34" s="205"/>
      <c r="AT34" s="205"/>
      <c r="AU34" s="205"/>
      <c r="AV34" s="205"/>
      <c r="AW34" s="610">
        <f>SUM(R34:AS34)</f>
        <v>0</v>
      </c>
      <c r="AX34" s="611">
        <f t="shared" si="5"/>
        <v>0</v>
      </c>
      <c r="AY34" s="530"/>
      <c r="AZ34" s="531"/>
      <c r="BA34" s="538"/>
      <c r="BB34" s="539"/>
      <c r="BC34" s="539"/>
      <c r="BD34" s="539"/>
      <c r="BE34" s="539"/>
      <c r="BF34" s="540"/>
    </row>
    <row r="35" spans="1:58" ht="17.25" customHeight="1" x14ac:dyDescent="0.15">
      <c r="A35" s="546">
        <v>4</v>
      </c>
      <c r="B35" s="549"/>
      <c r="C35" s="550"/>
      <c r="D35" s="555"/>
      <c r="E35" s="556"/>
      <c r="F35" s="561"/>
      <c r="G35" s="562"/>
      <c r="H35" s="562"/>
      <c r="I35" s="562"/>
      <c r="J35" s="563"/>
      <c r="K35" s="570"/>
      <c r="L35" s="571"/>
      <c r="M35" s="571"/>
      <c r="N35" s="572"/>
      <c r="O35" s="579" t="s">
        <v>467</v>
      </c>
      <c r="P35" s="580"/>
      <c r="Q35" s="581"/>
      <c r="R35" s="206"/>
      <c r="S35" s="200"/>
      <c r="T35" s="200"/>
      <c r="U35" s="200"/>
      <c r="V35" s="200"/>
      <c r="W35" s="200"/>
      <c r="X35" s="207"/>
      <c r="Y35" s="207"/>
      <c r="Z35" s="200"/>
      <c r="AA35" s="200"/>
      <c r="AB35" s="200"/>
      <c r="AC35" s="200"/>
      <c r="AD35" s="200"/>
      <c r="AE35" s="207"/>
      <c r="AF35" s="207"/>
      <c r="AG35" s="200"/>
      <c r="AH35" s="200"/>
      <c r="AI35" s="200"/>
      <c r="AJ35" s="200"/>
      <c r="AK35" s="200"/>
      <c r="AL35" s="207"/>
      <c r="AM35" s="207"/>
      <c r="AN35" s="200"/>
      <c r="AO35" s="200"/>
      <c r="AP35" s="200"/>
      <c r="AQ35" s="200"/>
      <c r="AR35" s="200"/>
      <c r="AS35" s="207"/>
      <c r="AT35" s="207"/>
      <c r="AU35" s="207"/>
      <c r="AV35" s="207"/>
      <c r="AW35" s="612"/>
      <c r="AX35" s="613"/>
      <c r="AY35" s="528">
        <f t="shared" ref="AY35" si="6">AW36/($BD$2/7)+AW37/($BD$2/7)</f>
        <v>0</v>
      </c>
      <c r="AZ35" s="529"/>
      <c r="BA35" s="532"/>
      <c r="BB35" s="533"/>
      <c r="BC35" s="533"/>
      <c r="BD35" s="533"/>
      <c r="BE35" s="533"/>
      <c r="BF35" s="534"/>
    </row>
    <row r="36" spans="1:58" ht="17.25" customHeight="1" x14ac:dyDescent="0.15">
      <c r="A36" s="547"/>
      <c r="B36" s="551"/>
      <c r="C36" s="552"/>
      <c r="D36" s="557"/>
      <c r="E36" s="558"/>
      <c r="F36" s="564"/>
      <c r="G36" s="565"/>
      <c r="H36" s="565"/>
      <c r="I36" s="565"/>
      <c r="J36" s="566"/>
      <c r="K36" s="573"/>
      <c r="L36" s="574"/>
      <c r="M36" s="574"/>
      <c r="N36" s="575"/>
      <c r="O36" s="239"/>
      <c r="P36" s="241"/>
      <c r="Q36" s="240" t="s">
        <v>468</v>
      </c>
      <c r="R36" s="209"/>
      <c r="S36" s="205"/>
      <c r="T36" s="205"/>
      <c r="U36" s="205"/>
      <c r="V36" s="205"/>
      <c r="W36" s="205"/>
      <c r="X36" s="208"/>
      <c r="Y36" s="208"/>
      <c r="Z36" s="205"/>
      <c r="AA36" s="205"/>
      <c r="AB36" s="205"/>
      <c r="AC36" s="205"/>
      <c r="AD36" s="205"/>
      <c r="AE36" s="208"/>
      <c r="AF36" s="208"/>
      <c r="AG36" s="205"/>
      <c r="AH36" s="205"/>
      <c r="AI36" s="205"/>
      <c r="AJ36" s="205"/>
      <c r="AK36" s="205"/>
      <c r="AL36" s="208"/>
      <c r="AM36" s="208"/>
      <c r="AN36" s="205"/>
      <c r="AO36" s="205"/>
      <c r="AP36" s="205"/>
      <c r="AQ36" s="205"/>
      <c r="AR36" s="205"/>
      <c r="AS36" s="208"/>
      <c r="AT36" s="208"/>
      <c r="AU36" s="208"/>
      <c r="AV36" s="208"/>
      <c r="AW36" s="610">
        <f>SUM(R36:AS36)</f>
        <v>0</v>
      </c>
      <c r="AX36" s="611">
        <f t="shared" ref="AX36:AX37" si="7">SUM(S37:AT37)</f>
        <v>0</v>
      </c>
      <c r="AY36" s="528"/>
      <c r="AZ36" s="529"/>
      <c r="BA36" s="535"/>
      <c r="BB36" s="536"/>
      <c r="BC36" s="536"/>
      <c r="BD36" s="536"/>
      <c r="BE36" s="536"/>
      <c r="BF36" s="537"/>
    </row>
    <row r="37" spans="1:58" ht="17.25" customHeight="1" x14ac:dyDescent="0.15">
      <c r="A37" s="548"/>
      <c r="B37" s="553"/>
      <c r="C37" s="554"/>
      <c r="D37" s="559"/>
      <c r="E37" s="560"/>
      <c r="F37" s="567"/>
      <c r="G37" s="568"/>
      <c r="H37" s="568"/>
      <c r="I37" s="568"/>
      <c r="J37" s="569"/>
      <c r="K37" s="576"/>
      <c r="L37" s="577"/>
      <c r="M37" s="577"/>
      <c r="N37" s="578"/>
      <c r="O37" s="543" t="s">
        <v>469</v>
      </c>
      <c r="P37" s="544"/>
      <c r="Q37" s="545"/>
      <c r="R37" s="209"/>
      <c r="S37" s="205"/>
      <c r="T37" s="205"/>
      <c r="U37" s="205"/>
      <c r="V37" s="205"/>
      <c r="W37" s="205"/>
      <c r="X37" s="208"/>
      <c r="Y37" s="208"/>
      <c r="Z37" s="205"/>
      <c r="AA37" s="205"/>
      <c r="AB37" s="205"/>
      <c r="AC37" s="205"/>
      <c r="AD37" s="205"/>
      <c r="AE37" s="208"/>
      <c r="AF37" s="208"/>
      <c r="AG37" s="205"/>
      <c r="AH37" s="205"/>
      <c r="AI37" s="205"/>
      <c r="AJ37" s="205"/>
      <c r="AK37" s="205"/>
      <c r="AL37" s="208"/>
      <c r="AM37" s="208"/>
      <c r="AN37" s="205"/>
      <c r="AO37" s="205"/>
      <c r="AP37" s="205"/>
      <c r="AQ37" s="205"/>
      <c r="AR37" s="205"/>
      <c r="AS37" s="208"/>
      <c r="AT37" s="208"/>
      <c r="AU37" s="208"/>
      <c r="AV37" s="208"/>
      <c r="AW37" s="610">
        <f>SUM(R37:AS37)</f>
        <v>0</v>
      </c>
      <c r="AX37" s="611">
        <f t="shared" si="7"/>
        <v>0</v>
      </c>
      <c r="AY37" s="530"/>
      <c r="AZ37" s="531"/>
      <c r="BA37" s="538"/>
      <c r="BB37" s="539"/>
      <c r="BC37" s="539"/>
      <c r="BD37" s="539"/>
      <c r="BE37" s="539"/>
      <c r="BF37" s="540"/>
    </row>
    <row r="38" spans="1:58" ht="17.25" customHeight="1" x14ac:dyDescent="0.15">
      <c r="A38" s="546">
        <v>5</v>
      </c>
      <c r="B38" s="549"/>
      <c r="C38" s="550"/>
      <c r="D38" s="555"/>
      <c r="E38" s="556"/>
      <c r="F38" s="561"/>
      <c r="G38" s="562"/>
      <c r="H38" s="562"/>
      <c r="I38" s="562"/>
      <c r="J38" s="563"/>
      <c r="K38" s="570"/>
      <c r="L38" s="571"/>
      <c r="M38" s="571"/>
      <c r="N38" s="572"/>
      <c r="O38" s="579" t="s">
        <v>467</v>
      </c>
      <c r="P38" s="580"/>
      <c r="Q38" s="581"/>
      <c r="R38" s="206"/>
      <c r="S38" s="200"/>
      <c r="T38" s="200"/>
      <c r="U38" s="200"/>
      <c r="V38" s="200"/>
      <c r="W38" s="200"/>
      <c r="X38" s="207"/>
      <c r="Y38" s="207"/>
      <c r="Z38" s="200"/>
      <c r="AA38" s="200"/>
      <c r="AB38" s="200"/>
      <c r="AC38" s="200"/>
      <c r="AD38" s="200"/>
      <c r="AE38" s="207"/>
      <c r="AF38" s="207"/>
      <c r="AG38" s="200"/>
      <c r="AH38" s="200"/>
      <c r="AI38" s="200"/>
      <c r="AJ38" s="200"/>
      <c r="AK38" s="200"/>
      <c r="AL38" s="207"/>
      <c r="AM38" s="207"/>
      <c r="AN38" s="200"/>
      <c r="AO38" s="200"/>
      <c r="AP38" s="200"/>
      <c r="AQ38" s="200"/>
      <c r="AR38" s="200"/>
      <c r="AS38" s="207"/>
      <c r="AT38" s="207"/>
      <c r="AU38" s="207"/>
      <c r="AV38" s="207"/>
      <c r="AW38" s="612"/>
      <c r="AX38" s="613"/>
      <c r="AY38" s="528">
        <f t="shared" ref="AY38" si="8">AW39/($BD$2/7)+AW40/($BD$2/7)</f>
        <v>0</v>
      </c>
      <c r="AZ38" s="529"/>
      <c r="BA38" s="532"/>
      <c r="BB38" s="533"/>
      <c r="BC38" s="533"/>
      <c r="BD38" s="533"/>
      <c r="BE38" s="533"/>
      <c r="BF38" s="534"/>
    </row>
    <row r="39" spans="1:58" ht="17.25" customHeight="1" x14ac:dyDescent="0.15">
      <c r="A39" s="547"/>
      <c r="B39" s="551"/>
      <c r="C39" s="552"/>
      <c r="D39" s="557"/>
      <c r="E39" s="558"/>
      <c r="F39" s="564"/>
      <c r="G39" s="565"/>
      <c r="H39" s="565"/>
      <c r="I39" s="565"/>
      <c r="J39" s="566"/>
      <c r="K39" s="573"/>
      <c r="L39" s="574"/>
      <c r="M39" s="574"/>
      <c r="N39" s="575"/>
      <c r="O39" s="239"/>
      <c r="P39" s="241"/>
      <c r="Q39" s="240" t="s">
        <v>468</v>
      </c>
      <c r="R39" s="209"/>
      <c r="S39" s="205"/>
      <c r="T39" s="205"/>
      <c r="U39" s="205"/>
      <c r="V39" s="205"/>
      <c r="W39" s="205"/>
      <c r="X39" s="205"/>
      <c r="Y39" s="205"/>
      <c r="Z39" s="205"/>
      <c r="AA39" s="205"/>
      <c r="AB39" s="205"/>
      <c r="AC39" s="205"/>
      <c r="AD39" s="205"/>
      <c r="AE39" s="205"/>
      <c r="AF39" s="205"/>
      <c r="AG39" s="205"/>
      <c r="AH39" s="205"/>
      <c r="AI39" s="205"/>
      <c r="AJ39" s="205"/>
      <c r="AK39" s="205"/>
      <c r="AL39" s="205"/>
      <c r="AM39" s="205"/>
      <c r="AN39" s="205"/>
      <c r="AO39" s="205"/>
      <c r="AP39" s="205"/>
      <c r="AQ39" s="205"/>
      <c r="AR39" s="205"/>
      <c r="AS39" s="205"/>
      <c r="AT39" s="205"/>
      <c r="AU39" s="208"/>
      <c r="AV39" s="208"/>
      <c r="AW39" s="610">
        <f>SUM(R39:AS39)</f>
        <v>0</v>
      </c>
      <c r="AX39" s="611">
        <f t="shared" ref="AX39:AX40" si="9">SUM(S40:AT40)</f>
        <v>0</v>
      </c>
      <c r="AY39" s="528"/>
      <c r="AZ39" s="529"/>
      <c r="BA39" s="535"/>
      <c r="BB39" s="536"/>
      <c r="BC39" s="536"/>
      <c r="BD39" s="536"/>
      <c r="BE39" s="536"/>
      <c r="BF39" s="537"/>
    </row>
    <row r="40" spans="1:58" ht="17.25" customHeight="1" x14ac:dyDescent="0.15">
      <c r="A40" s="548"/>
      <c r="B40" s="553"/>
      <c r="C40" s="554"/>
      <c r="D40" s="559"/>
      <c r="E40" s="560"/>
      <c r="F40" s="567"/>
      <c r="G40" s="568"/>
      <c r="H40" s="568"/>
      <c r="I40" s="568"/>
      <c r="J40" s="569"/>
      <c r="K40" s="576"/>
      <c r="L40" s="577"/>
      <c r="M40" s="577"/>
      <c r="N40" s="578"/>
      <c r="O40" s="543" t="s">
        <v>469</v>
      </c>
      <c r="P40" s="544"/>
      <c r="Q40" s="545"/>
      <c r="R40" s="209"/>
      <c r="S40" s="205"/>
      <c r="T40" s="205"/>
      <c r="U40" s="205"/>
      <c r="V40" s="205"/>
      <c r="W40" s="205"/>
      <c r="X40" s="205"/>
      <c r="Y40" s="205"/>
      <c r="Z40" s="205"/>
      <c r="AA40" s="205"/>
      <c r="AB40" s="205"/>
      <c r="AC40" s="205"/>
      <c r="AD40" s="205"/>
      <c r="AE40" s="205"/>
      <c r="AF40" s="205"/>
      <c r="AG40" s="205"/>
      <c r="AH40" s="205"/>
      <c r="AI40" s="205"/>
      <c r="AJ40" s="205"/>
      <c r="AK40" s="205"/>
      <c r="AL40" s="205"/>
      <c r="AM40" s="205"/>
      <c r="AN40" s="205"/>
      <c r="AO40" s="205"/>
      <c r="AP40" s="205"/>
      <c r="AQ40" s="205"/>
      <c r="AR40" s="205"/>
      <c r="AS40" s="205"/>
      <c r="AT40" s="205"/>
      <c r="AU40" s="208"/>
      <c r="AV40" s="208"/>
      <c r="AW40" s="610">
        <f>SUM(R40:AS40)</f>
        <v>0</v>
      </c>
      <c r="AX40" s="611">
        <f t="shared" si="9"/>
        <v>0</v>
      </c>
      <c r="AY40" s="530"/>
      <c r="AZ40" s="531"/>
      <c r="BA40" s="538"/>
      <c r="BB40" s="539"/>
      <c r="BC40" s="539"/>
      <c r="BD40" s="539"/>
      <c r="BE40" s="539"/>
      <c r="BF40" s="540"/>
    </row>
    <row r="41" spans="1:58" ht="17.25" customHeight="1" x14ac:dyDescent="0.15">
      <c r="A41" s="546">
        <v>6</v>
      </c>
      <c r="B41" s="549"/>
      <c r="C41" s="550"/>
      <c r="D41" s="555"/>
      <c r="E41" s="556"/>
      <c r="F41" s="561"/>
      <c r="G41" s="562"/>
      <c r="H41" s="562"/>
      <c r="I41" s="562"/>
      <c r="J41" s="563"/>
      <c r="K41" s="570"/>
      <c r="L41" s="571"/>
      <c r="M41" s="571"/>
      <c r="N41" s="572"/>
      <c r="O41" s="579" t="s">
        <v>467</v>
      </c>
      <c r="P41" s="580"/>
      <c r="Q41" s="581"/>
      <c r="R41" s="206"/>
      <c r="S41" s="207"/>
      <c r="T41" s="207"/>
      <c r="U41" s="207"/>
      <c r="V41" s="207"/>
      <c r="W41" s="200"/>
      <c r="X41" s="200"/>
      <c r="Y41" s="200"/>
      <c r="Z41" s="207"/>
      <c r="AA41" s="207"/>
      <c r="AB41" s="207"/>
      <c r="AC41" s="207"/>
      <c r="AD41" s="200"/>
      <c r="AE41" s="200"/>
      <c r="AF41" s="200"/>
      <c r="AG41" s="207"/>
      <c r="AH41" s="207"/>
      <c r="AI41" s="207"/>
      <c r="AJ41" s="207"/>
      <c r="AK41" s="200"/>
      <c r="AL41" s="200"/>
      <c r="AM41" s="200"/>
      <c r="AN41" s="207"/>
      <c r="AO41" s="207"/>
      <c r="AP41" s="207"/>
      <c r="AQ41" s="207"/>
      <c r="AR41" s="200"/>
      <c r="AS41" s="200"/>
      <c r="AT41" s="200"/>
      <c r="AU41" s="207"/>
      <c r="AV41" s="207"/>
      <c r="AW41" s="612"/>
      <c r="AX41" s="613"/>
      <c r="AY41" s="528">
        <f t="shared" ref="AY41" si="10">AW42/($BD$2/7)+AW43/($BD$2/7)</f>
        <v>0</v>
      </c>
      <c r="AZ41" s="529"/>
      <c r="BA41" s="532"/>
      <c r="BB41" s="533"/>
      <c r="BC41" s="533"/>
      <c r="BD41" s="533"/>
      <c r="BE41" s="533"/>
      <c r="BF41" s="534"/>
    </row>
    <row r="42" spans="1:58" ht="17.25" customHeight="1" x14ac:dyDescent="0.15">
      <c r="A42" s="547"/>
      <c r="B42" s="551"/>
      <c r="C42" s="552"/>
      <c r="D42" s="557"/>
      <c r="E42" s="558"/>
      <c r="F42" s="564"/>
      <c r="G42" s="565"/>
      <c r="H42" s="565"/>
      <c r="I42" s="565"/>
      <c r="J42" s="566"/>
      <c r="K42" s="573"/>
      <c r="L42" s="574"/>
      <c r="M42" s="574"/>
      <c r="N42" s="575"/>
      <c r="O42" s="239"/>
      <c r="P42" s="241"/>
      <c r="Q42" s="240" t="s">
        <v>468</v>
      </c>
      <c r="R42" s="204"/>
      <c r="S42" s="205"/>
      <c r="T42" s="205"/>
      <c r="U42" s="205"/>
      <c r="V42" s="205"/>
      <c r="W42" s="205"/>
      <c r="X42" s="205"/>
      <c r="Y42" s="205"/>
      <c r="Z42" s="208"/>
      <c r="AA42" s="208"/>
      <c r="AB42" s="208"/>
      <c r="AC42" s="208"/>
      <c r="AD42" s="205"/>
      <c r="AE42" s="205"/>
      <c r="AF42" s="205"/>
      <c r="AG42" s="205"/>
      <c r="AH42" s="208"/>
      <c r="AI42" s="208"/>
      <c r="AJ42" s="208"/>
      <c r="AK42" s="205"/>
      <c r="AL42" s="205"/>
      <c r="AM42" s="205"/>
      <c r="AN42" s="208"/>
      <c r="AO42" s="208"/>
      <c r="AP42" s="208"/>
      <c r="AQ42" s="208"/>
      <c r="AR42" s="205"/>
      <c r="AS42" s="205"/>
      <c r="AT42" s="205"/>
      <c r="AU42" s="208"/>
      <c r="AV42" s="208"/>
      <c r="AW42" s="610">
        <f>SUM(R42:AS42)</f>
        <v>0</v>
      </c>
      <c r="AX42" s="611">
        <f t="shared" ref="AX42" si="11">SUM(S43:AT43)</f>
        <v>0</v>
      </c>
      <c r="AY42" s="528"/>
      <c r="AZ42" s="529"/>
      <c r="BA42" s="535"/>
      <c r="BB42" s="536"/>
      <c r="BC42" s="536"/>
      <c r="BD42" s="536"/>
      <c r="BE42" s="536"/>
      <c r="BF42" s="537"/>
    </row>
    <row r="43" spans="1:58" ht="17.25" customHeight="1" x14ac:dyDescent="0.15">
      <c r="A43" s="548"/>
      <c r="B43" s="553"/>
      <c r="C43" s="554"/>
      <c r="D43" s="559"/>
      <c r="E43" s="560"/>
      <c r="F43" s="567"/>
      <c r="G43" s="568"/>
      <c r="H43" s="568"/>
      <c r="I43" s="568"/>
      <c r="J43" s="569"/>
      <c r="K43" s="576"/>
      <c r="L43" s="577"/>
      <c r="M43" s="577"/>
      <c r="N43" s="578"/>
      <c r="O43" s="543" t="s">
        <v>469</v>
      </c>
      <c r="P43" s="544"/>
      <c r="Q43" s="545"/>
      <c r="R43" s="204"/>
      <c r="S43" s="205"/>
      <c r="T43" s="205"/>
      <c r="U43" s="205"/>
      <c r="V43" s="205"/>
      <c r="W43" s="205"/>
      <c r="X43" s="205"/>
      <c r="Y43" s="205"/>
      <c r="Z43" s="208"/>
      <c r="AA43" s="208"/>
      <c r="AB43" s="208"/>
      <c r="AC43" s="208"/>
      <c r="AD43" s="205"/>
      <c r="AE43" s="205"/>
      <c r="AF43" s="205"/>
      <c r="AG43" s="205"/>
      <c r="AH43" s="208"/>
      <c r="AI43" s="208"/>
      <c r="AJ43" s="208"/>
      <c r="AK43" s="205"/>
      <c r="AL43" s="205"/>
      <c r="AM43" s="205"/>
      <c r="AN43" s="208"/>
      <c r="AO43" s="208"/>
      <c r="AP43" s="208"/>
      <c r="AQ43" s="208"/>
      <c r="AR43" s="205"/>
      <c r="AS43" s="205"/>
      <c r="AT43" s="205"/>
      <c r="AU43" s="208"/>
      <c r="AV43" s="208"/>
      <c r="AW43" s="610">
        <f>SUM(R43:AS43)</f>
        <v>0</v>
      </c>
      <c r="AX43" s="611">
        <f>SUM(S68:AT68)</f>
        <v>0</v>
      </c>
      <c r="AY43" s="530"/>
      <c r="AZ43" s="531"/>
      <c r="BA43" s="538"/>
      <c r="BB43" s="539"/>
      <c r="BC43" s="539"/>
      <c r="BD43" s="539"/>
      <c r="BE43" s="539"/>
      <c r="BF43" s="540"/>
    </row>
    <row r="44" spans="1:58" ht="17.25" customHeight="1" x14ac:dyDescent="0.15">
      <c r="A44" s="546">
        <v>7</v>
      </c>
      <c r="B44" s="549"/>
      <c r="C44" s="550"/>
      <c r="D44" s="555"/>
      <c r="E44" s="556"/>
      <c r="F44" s="561"/>
      <c r="G44" s="562"/>
      <c r="H44" s="562"/>
      <c r="I44" s="562"/>
      <c r="J44" s="563"/>
      <c r="K44" s="570"/>
      <c r="L44" s="571"/>
      <c r="M44" s="571"/>
      <c r="N44" s="572"/>
      <c r="O44" s="579" t="s">
        <v>467</v>
      </c>
      <c r="P44" s="580"/>
      <c r="Q44" s="581"/>
      <c r="R44" s="199"/>
      <c r="S44" s="200"/>
      <c r="T44" s="200"/>
      <c r="U44" s="200"/>
      <c r="V44" s="200"/>
      <c r="W44" s="200"/>
      <c r="X44" s="200"/>
      <c r="Y44" s="207"/>
      <c r="Z44" s="207"/>
      <c r="AA44" s="207"/>
      <c r="AB44" s="207"/>
      <c r="AC44" s="207"/>
      <c r="AD44" s="200"/>
      <c r="AE44" s="207"/>
      <c r="AF44" s="207"/>
      <c r="AG44" s="200"/>
      <c r="AH44" s="207"/>
      <c r="AI44" s="207"/>
      <c r="AJ44" s="207"/>
      <c r="AK44" s="200"/>
      <c r="AL44" s="207"/>
      <c r="AM44" s="207"/>
      <c r="AN44" s="207"/>
      <c r="AO44" s="207"/>
      <c r="AP44" s="207"/>
      <c r="AQ44" s="207"/>
      <c r="AR44" s="200"/>
      <c r="AS44" s="200"/>
      <c r="AT44" s="207"/>
      <c r="AU44" s="207"/>
      <c r="AV44" s="207"/>
      <c r="AW44" s="612"/>
      <c r="AX44" s="613"/>
      <c r="AY44" s="606">
        <f t="shared" ref="AY44" si="12">AW45/($BD$2/7)+AW46/($BD$2/7)</f>
        <v>0</v>
      </c>
      <c r="AZ44" s="607"/>
      <c r="BA44" s="532"/>
      <c r="BB44" s="533"/>
      <c r="BC44" s="533"/>
      <c r="BD44" s="533"/>
      <c r="BE44" s="533"/>
      <c r="BF44" s="534"/>
    </row>
    <row r="45" spans="1:58" ht="17.25" customHeight="1" x14ac:dyDescent="0.15">
      <c r="A45" s="547"/>
      <c r="B45" s="551"/>
      <c r="C45" s="552"/>
      <c r="D45" s="557"/>
      <c r="E45" s="558"/>
      <c r="F45" s="564"/>
      <c r="G45" s="565"/>
      <c r="H45" s="565"/>
      <c r="I45" s="565"/>
      <c r="J45" s="566"/>
      <c r="K45" s="573"/>
      <c r="L45" s="574"/>
      <c r="M45" s="574"/>
      <c r="N45" s="575"/>
      <c r="O45" s="239"/>
      <c r="P45" s="241"/>
      <c r="Q45" s="240" t="s">
        <v>468</v>
      </c>
      <c r="R45" s="204"/>
      <c r="S45" s="205"/>
      <c r="T45" s="205"/>
      <c r="U45" s="205"/>
      <c r="V45" s="205"/>
      <c r="W45" s="205"/>
      <c r="X45" s="205"/>
      <c r="Y45" s="208"/>
      <c r="Z45" s="205"/>
      <c r="AA45" s="208"/>
      <c r="AB45" s="208"/>
      <c r="AC45" s="205"/>
      <c r="AD45" s="205"/>
      <c r="AE45" s="208"/>
      <c r="AF45" s="208"/>
      <c r="AG45" s="205"/>
      <c r="AH45" s="208"/>
      <c r="AI45" s="205"/>
      <c r="AJ45" s="208"/>
      <c r="AK45" s="205"/>
      <c r="AL45" s="205"/>
      <c r="AM45" s="208"/>
      <c r="AN45" s="208"/>
      <c r="AO45" s="208"/>
      <c r="AP45" s="205"/>
      <c r="AQ45" s="208"/>
      <c r="AR45" s="205"/>
      <c r="AS45" s="205"/>
      <c r="AT45" s="208"/>
      <c r="AU45" s="208"/>
      <c r="AV45" s="205"/>
      <c r="AW45" s="610">
        <f>SUM(R45:AS45)</f>
        <v>0</v>
      </c>
      <c r="AX45" s="611">
        <f t="shared" ref="AX45" si="13">SUM(S46:AT46)</f>
        <v>0</v>
      </c>
      <c r="AY45" s="608"/>
      <c r="AZ45" s="609"/>
      <c r="BA45" s="535"/>
      <c r="BB45" s="536"/>
      <c r="BC45" s="536"/>
      <c r="BD45" s="536"/>
      <c r="BE45" s="536"/>
      <c r="BF45" s="537"/>
    </row>
    <row r="46" spans="1:58" ht="17.25" customHeight="1" x14ac:dyDescent="0.15">
      <c r="A46" s="548"/>
      <c r="B46" s="553"/>
      <c r="C46" s="554"/>
      <c r="D46" s="559"/>
      <c r="E46" s="560"/>
      <c r="F46" s="567"/>
      <c r="G46" s="568"/>
      <c r="H46" s="568"/>
      <c r="I46" s="568"/>
      <c r="J46" s="569"/>
      <c r="K46" s="576"/>
      <c r="L46" s="577"/>
      <c r="M46" s="577"/>
      <c r="N46" s="578"/>
      <c r="O46" s="543" t="s">
        <v>469</v>
      </c>
      <c r="P46" s="544"/>
      <c r="Q46" s="545"/>
      <c r="R46" s="204"/>
      <c r="S46" s="205"/>
      <c r="T46" s="205"/>
      <c r="U46" s="205"/>
      <c r="V46" s="205"/>
      <c r="W46" s="205"/>
      <c r="X46" s="205"/>
      <c r="Y46" s="208"/>
      <c r="Z46" s="205"/>
      <c r="AA46" s="208"/>
      <c r="AB46" s="208"/>
      <c r="AC46" s="205"/>
      <c r="AD46" s="205"/>
      <c r="AE46" s="208"/>
      <c r="AF46" s="208"/>
      <c r="AG46" s="205"/>
      <c r="AH46" s="208"/>
      <c r="AI46" s="205"/>
      <c r="AJ46" s="208"/>
      <c r="AK46" s="205"/>
      <c r="AL46" s="205"/>
      <c r="AM46" s="208"/>
      <c r="AN46" s="208"/>
      <c r="AO46" s="208"/>
      <c r="AP46" s="205"/>
      <c r="AQ46" s="208"/>
      <c r="AR46" s="205"/>
      <c r="AS46" s="205"/>
      <c r="AT46" s="208"/>
      <c r="AU46" s="208"/>
      <c r="AV46" s="205"/>
      <c r="AW46" s="610">
        <f>SUM(R46:AS46)</f>
        <v>0</v>
      </c>
      <c r="AX46" s="611">
        <f>SUM(S47:AT47)</f>
        <v>0</v>
      </c>
      <c r="AY46" s="528"/>
      <c r="AZ46" s="529"/>
      <c r="BA46" s="538"/>
      <c r="BB46" s="539"/>
      <c r="BC46" s="539"/>
      <c r="BD46" s="539"/>
      <c r="BE46" s="539"/>
      <c r="BF46" s="540"/>
    </row>
    <row r="47" spans="1:58" ht="17.25" customHeight="1" x14ac:dyDescent="0.15">
      <c r="A47" s="546">
        <v>8</v>
      </c>
      <c r="B47" s="549"/>
      <c r="C47" s="550"/>
      <c r="D47" s="555"/>
      <c r="E47" s="556"/>
      <c r="F47" s="561"/>
      <c r="G47" s="562"/>
      <c r="H47" s="562"/>
      <c r="I47" s="562"/>
      <c r="J47" s="563"/>
      <c r="K47" s="570"/>
      <c r="L47" s="571"/>
      <c r="M47" s="571"/>
      <c r="N47" s="572"/>
      <c r="O47" s="579" t="s">
        <v>467</v>
      </c>
      <c r="P47" s="580"/>
      <c r="Q47" s="581"/>
      <c r="R47" s="199"/>
      <c r="S47" s="200"/>
      <c r="T47" s="200"/>
      <c r="U47" s="200"/>
      <c r="V47" s="200"/>
      <c r="W47" s="200"/>
      <c r="X47" s="200"/>
      <c r="Y47" s="200"/>
      <c r="Z47" s="200"/>
      <c r="AA47" s="200"/>
      <c r="AB47" s="200"/>
      <c r="AC47" s="200"/>
      <c r="AD47" s="200"/>
      <c r="AE47" s="200"/>
      <c r="AF47" s="200"/>
      <c r="AG47" s="200"/>
      <c r="AH47" s="200"/>
      <c r="AI47" s="200"/>
      <c r="AJ47" s="200"/>
      <c r="AK47" s="200"/>
      <c r="AL47" s="200"/>
      <c r="AM47" s="200"/>
      <c r="AN47" s="200"/>
      <c r="AO47" s="200"/>
      <c r="AP47" s="200"/>
      <c r="AQ47" s="200"/>
      <c r="AR47" s="200"/>
      <c r="AS47" s="200"/>
      <c r="AT47" s="200"/>
      <c r="AU47" s="200"/>
      <c r="AV47" s="200"/>
      <c r="AW47" s="612"/>
      <c r="AX47" s="613"/>
      <c r="AY47" s="528">
        <f>AW48/($BD$2/7)+AW49/($BD$2/7)</f>
        <v>0</v>
      </c>
      <c r="AZ47" s="529"/>
      <c r="BA47" s="532"/>
      <c r="BB47" s="533"/>
      <c r="BC47" s="533"/>
      <c r="BD47" s="533"/>
      <c r="BE47" s="533"/>
      <c r="BF47" s="534"/>
    </row>
    <row r="48" spans="1:58" ht="17.25" customHeight="1" x14ac:dyDescent="0.15">
      <c r="A48" s="547"/>
      <c r="B48" s="551"/>
      <c r="C48" s="552"/>
      <c r="D48" s="557"/>
      <c r="E48" s="558"/>
      <c r="F48" s="564"/>
      <c r="G48" s="565"/>
      <c r="H48" s="565"/>
      <c r="I48" s="565"/>
      <c r="J48" s="566"/>
      <c r="K48" s="573"/>
      <c r="L48" s="574"/>
      <c r="M48" s="574"/>
      <c r="N48" s="575"/>
      <c r="O48" s="239"/>
      <c r="P48" s="241"/>
      <c r="Q48" s="240" t="s">
        <v>468</v>
      </c>
      <c r="R48" s="204"/>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c r="AR48" s="205"/>
      <c r="AS48" s="205"/>
      <c r="AT48" s="205"/>
      <c r="AU48" s="205"/>
      <c r="AV48" s="205"/>
      <c r="AW48" s="610">
        <f>SUM(R48:AS48)</f>
        <v>0</v>
      </c>
      <c r="AX48" s="611">
        <f t="shared" ref="AX48:AX49" si="14">SUM(S49:AT49)</f>
        <v>0</v>
      </c>
      <c r="AY48" s="528"/>
      <c r="AZ48" s="529"/>
      <c r="BA48" s="535"/>
      <c r="BB48" s="536"/>
      <c r="BC48" s="536"/>
      <c r="BD48" s="536"/>
      <c r="BE48" s="536"/>
      <c r="BF48" s="537"/>
    </row>
    <row r="49" spans="1:58" ht="17.25" customHeight="1" x14ac:dyDescent="0.15">
      <c r="A49" s="548"/>
      <c r="B49" s="553"/>
      <c r="C49" s="554"/>
      <c r="D49" s="559"/>
      <c r="E49" s="560"/>
      <c r="F49" s="567"/>
      <c r="G49" s="568"/>
      <c r="H49" s="568"/>
      <c r="I49" s="568"/>
      <c r="J49" s="569"/>
      <c r="K49" s="576"/>
      <c r="L49" s="577"/>
      <c r="M49" s="577"/>
      <c r="N49" s="578"/>
      <c r="O49" s="543" t="s">
        <v>469</v>
      </c>
      <c r="P49" s="544"/>
      <c r="Q49" s="545"/>
      <c r="R49" s="204"/>
      <c r="S49" s="205"/>
      <c r="T49" s="205"/>
      <c r="U49" s="205"/>
      <c r="V49" s="205"/>
      <c r="W49" s="205"/>
      <c r="X49" s="205"/>
      <c r="Y49" s="205"/>
      <c r="Z49" s="205"/>
      <c r="AA49" s="205"/>
      <c r="AB49" s="205"/>
      <c r="AC49" s="205"/>
      <c r="AD49" s="205"/>
      <c r="AE49" s="205"/>
      <c r="AF49" s="205"/>
      <c r="AG49" s="205"/>
      <c r="AH49" s="205"/>
      <c r="AI49" s="205"/>
      <c r="AJ49" s="205"/>
      <c r="AK49" s="205"/>
      <c r="AL49" s="205"/>
      <c r="AM49" s="205"/>
      <c r="AN49" s="205"/>
      <c r="AO49" s="205"/>
      <c r="AP49" s="205"/>
      <c r="AQ49" s="205"/>
      <c r="AR49" s="205"/>
      <c r="AS49" s="205"/>
      <c r="AT49" s="205"/>
      <c r="AU49" s="205"/>
      <c r="AV49" s="205"/>
      <c r="AW49" s="610">
        <f>SUM(R49:AS49)</f>
        <v>0</v>
      </c>
      <c r="AX49" s="611">
        <f t="shared" si="14"/>
        <v>0</v>
      </c>
      <c r="AY49" s="530"/>
      <c r="AZ49" s="531"/>
      <c r="BA49" s="538"/>
      <c r="BB49" s="539"/>
      <c r="BC49" s="539"/>
      <c r="BD49" s="539"/>
      <c r="BE49" s="539"/>
      <c r="BF49" s="540"/>
    </row>
    <row r="50" spans="1:58" ht="17.25" customHeight="1" x14ac:dyDescent="0.15">
      <c r="A50" s="546">
        <v>9</v>
      </c>
      <c r="B50" s="549"/>
      <c r="C50" s="550"/>
      <c r="D50" s="555"/>
      <c r="E50" s="556"/>
      <c r="F50" s="561"/>
      <c r="G50" s="562"/>
      <c r="H50" s="562"/>
      <c r="I50" s="562"/>
      <c r="J50" s="563"/>
      <c r="K50" s="570"/>
      <c r="L50" s="571"/>
      <c r="M50" s="571"/>
      <c r="N50" s="572"/>
      <c r="O50" s="579" t="s">
        <v>467</v>
      </c>
      <c r="P50" s="580"/>
      <c r="Q50" s="581"/>
      <c r="R50" s="206"/>
      <c r="S50" s="207"/>
      <c r="T50" s="207"/>
      <c r="U50" s="207"/>
      <c r="V50" s="207"/>
      <c r="W50" s="207"/>
      <c r="X50" s="207"/>
      <c r="Y50" s="207"/>
      <c r="Z50" s="207"/>
      <c r="AA50" s="207"/>
      <c r="AB50" s="207"/>
      <c r="AC50" s="207"/>
      <c r="AD50" s="207"/>
      <c r="AE50" s="207"/>
      <c r="AF50" s="207"/>
      <c r="AG50" s="207"/>
      <c r="AH50" s="207"/>
      <c r="AI50" s="207"/>
      <c r="AJ50" s="207"/>
      <c r="AK50" s="207"/>
      <c r="AL50" s="207"/>
      <c r="AM50" s="207"/>
      <c r="AN50" s="207"/>
      <c r="AO50" s="207"/>
      <c r="AP50" s="207"/>
      <c r="AQ50" s="207"/>
      <c r="AR50" s="207"/>
      <c r="AS50" s="207"/>
      <c r="AT50" s="207"/>
      <c r="AU50" s="207"/>
      <c r="AV50" s="207"/>
      <c r="AW50" s="612"/>
      <c r="AX50" s="613"/>
      <c r="AY50" s="528">
        <f t="shared" ref="AY50" si="15">AW51/($BD$2/7)+AW52/($BD$2/7)</f>
        <v>0</v>
      </c>
      <c r="AZ50" s="529"/>
      <c r="BA50" s="532"/>
      <c r="BB50" s="533"/>
      <c r="BC50" s="533"/>
      <c r="BD50" s="533"/>
      <c r="BE50" s="533"/>
      <c r="BF50" s="534"/>
    </row>
    <row r="51" spans="1:58" ht="17.25" customHeight="1" x14ac:dyDescent="0.15">
      <c r="A51" s="547"/>
      <c r="B51" s="551"/>
      <c r="C51" s="552"/>
      <c r="D51" s="557"/>
      <c r="E51" s="558"/>
      <c r="F51" s="564"/>
      <c r="G51" s="565"/>
      <c r="H51" s="565"/>
      <c r="I51" s="565"/>
      <c r="J51" s="566"/>
      <c r="K51" s="573"/>
      <c r="L51" s="574"/>
      <c r="M51" s="574"/>
      <c r="N51" s="575"/>
      <c r="O51" s="239"/>
      <c r="P51" s="241"/>
      <c r="Q51" s="240" t="s">
        <v>468</v>
      </c>
      <c r="R51" s="204"/>
      <c r="S51" s="205"/>
      <c r="T51" s="205"/>
      <c r="U51" s="205"/>
      <c r="V51" s="208"/>
      <c r="W51" s="208"/>
      <c r="X51" s="205"/>
      <c r="Y51" s="205"/>
      <c r="Z51" s="205"/>
      <c r="AA51" s="205"/>
      <c r="AB51" s="205"/>
      <c r="AC51" s="208"/>
      <c r="AD51" s="208"/>
      <c r="AE51" s="205"/>
      <c r="AF51" s="205"/>
      <c r="AG51" s="205"/>
      <c r="AH51" s="205"/>
      <c r="AI51" s="205"/>
      <c r="AJ51" s="208"/>
      <c r="AK51" s="208"/>
      <c r="AL51" s="205"/>
      <c r="AM51" s="205"/>
      <c r="AN51" s="205"/>
      <c r="AO51" s="205"/>
      <c r="AP51" s="205"/>
      <c r="AQ51" s="208"/>
      <c r="AR51" s="208"/>
      <c r="AS51" s="205"/>
      <c r="AT51" s="205"/>
      <c r="AU51" s="205"/>
      <c r="AV51" s="205"/>
      <c r="AW51" s="610">
        <f>SUM(R51:AS51)</f>
        <v>0</v>
      </c>
      <c r="AX51" s="611">
        <f t="shared" ref="AX51:AX52" si="16">SUM(S52:AT52)</f>
        <v>0</v>
      </c>
      <c r="AY51" s="528"/>
      <c r="AZ51" s="529"/>
      <c r="BA51" s="535"/>
      <c r="BB51" s="536"/>
      <c r="BC51" s="536"/>
      <c r="BD51" s="536"/>
      <c r="BE51" s="536"/>
      <c r="BF51" s="537"/>
    </row>
    <row r="52" spans="1:58" ht="17.25" customHeight="1" x14ac:dyDescent="0.15">
      <c r="A52" s="548"/>
      <c r="B52" s="553"/>
      <c r="C52" s="554"/>
      <c r="D52" s="559"/>
      <c r="E52" s="560"/>
      <c r="F52" s="567"/>
      <c r="G52" s="568"/>
      <c r="H52" s="568"/>
      <c r="I52" s="568"/>
      <c r="J52" s="569"/>
      <c r="K52" s="576"/>
      <c r="L52" s="577"/>
      <c r="M52" s="577"/>
      <c r="N52" s="578"/>
      <c r="O52" s="543" t="s">
        <v>469</v>
      </c>
      <c r="P52" s="544"/>
      <c r="Q52" s="545"/>
      <c r="R52" s="204"/>
      <c r="S52" s="205"/>
      <c r="T52" s="205"/>
      <c r="U52" s="205"/>
      <c r="V52" s="208"/>
      <c r="W52" s="208"/>
      <c r="X52" s="205"/>
      <c r="Y52" s="205"/>
      <c r="Z52" s="205"/>
      <c r="AA52" s="205"/>
      <c r="AB52" s="205"/>
      <c r="AC52" s="208"/>
      <c r="AD52" s="208"/>
      <c r="AE52" s="205"/>
      <c r="AF52" s="205"/>
      <c r="AG52" s="205"/>
      <c r="AH52" s="205"/>
      <c r="AI52" s="205"/>
      <c r="AJ52" s="208"/>
      <c r="AK52" s="208"/>
      <c r="AL52" s="205"/>
      <c r="AM52" s="205"/>
      <c r="AN52" s="205"/>
      <c r="AO52" s="205"/>
      <c r="AP52" s="205"/>
      <c r="AQ52" s="208"/>
      <c r="AR52" s="208"/>
      <c r="AS52" s="205"/>
      <c r="AT52" s="205"/>
      <c r="AU52" s="205"/>
      <c r="AV52" s="205"/>
      <c r="AW52" s="610">
        <f>SUM(R52:AS52)</f>
        <v>0</v>
      </c>
      <c r="AX52" s="611">
        <f t="shared" si="16"/>
        <v>0</v>
      </c>
      <c r="AY52" s="530"/>
      <c r="AZ52" s="531"/>
      <c r="BA52" s="538"/>
      <c r="BB52" s="539"/>
      <c r="BC52" s="539"/>
      <c r="BD52" s="539"/>
      <c r="BE52" s="539"/>
      <c r="BF52" s="540"/>
    </row>
    <row r="53" spans="1:58" ht="17.25" customHeight="1" x14ac:dyDescent="0.15">
      <c r="A53" s="546">
        <v>10</v>
      </c>
      <c r="B53" s="549"/>
      <c r="C53" s="550"/>
      <c r="D53" s="555"/>
      <c r="E53" s="556"/>
      <c r="F53" s="561"/>
      <c r="G53" s="562"/>
      <c r="H53" s="562"/>
      <c r="I53" s="562"/>
      <c r="J53" s="563"/>
      <c r="K53" s="570"/>
      <c r="L53" s="571"/>
      <c r="M53" s="571"/>
      <c r="N53" s="572"/>
      <c r="O53" s="579" t="s">
        <v>467</v>
      </c>
      <c r="P53" s="580"/>
      <c r="Q53" s="581"/>
      <c r="R53" s="199"/>
      <c r="S53" s="200"/>
      <c r="T53" s="200"/>
      <c r="U53" s="200"/>
      <c r="V53" s="207"/>
      <c r="W53" s="207"/>
      <c r="X53" s="200"/>
      <c r="Y53" s="200"/>
      <c r="Z53" s="200"/>
      <c r="AA53" s="200"/>
      <c r="AB53" s="200"/>
      <c r="AC53" s="207"/>
      <c r="AD53" s="207"/>
      <c r="AE53" s="200"/>
      <c r="AF53" s="200"/>
      <c r="AG53" s="200"/>
      <c r="AH53" s="200"/>
      <c r="AI53" s="200"/>
      <c r="AJ53" s="207"/>
      <c r="AK53" s="207"/>
      <c r="AL53" s="200"/>
      <c r="AM53" s="200"/>
      <c r="AN53" s="200"/>
      <c r="AO53" s="200"/>
      <c r="AP53" s="200"/>
      <c r="AQ53" s="207"/>
      <c r="AR53" s="207"/>
      <c r="AS53" s="200"/>
      <c r="AT53" s="200"/>
      <c r="AU53" s="200"/>
      <c r="AV53" s="200"/>
      <c r="AW53" s="612"/>
      <c r="AX53" s="613"/>
      <c r="AY53" s="528">
        <f t="shared" ref="AY53" si="17">AW54/($BD$2/7)+AW55/($BD$2/7)</f>
        <v>0</v>
      </c>
      <c r="AZ53" s="529"/>
      <c r="BA53" s="532"/>
      <c r="BB53" s="533"/>
      <c r="BC53" s="533"/>
      <c r="BD53" s="533"/>
      <c r="BE53" s="533"/>
      <c r="BF53" s="534"/>
    </row>
    <row r="54" spans="1:58" ht="17.25" customHeight="1" x14ac:dyDescent="0.15">
      <c r="A54" s="547"/>
      <c r="B54" s="551"/>
      <c r="C54" s="552"/>
      <c r="D54" s="557"/>
      <c r="E54" s="558"/>
      <c r="F54" s="564"/>
      <c r="G54" s="565"/>
      <c r="H54" s="565"/>
      <c r="I54" s="565"/>
      <c r="J54" s="566"/>
      <c r="K54" s="573"/>
      <c r="L54" s="574"/>
      <c r="M54" s="574"/>
      <c r="N54" s="575"/>
      <c r="O54" s="239"/>
      <c r="P54" s="241"/>
      <c r="Q54" s="240" t="s">
        <v>468</v>
      </c>
      <c r="R54" s="204"/>
      <c r="S54" s="205"/>
      <c r="T54" s="205"/>
      <c r="U54" s="205"/>
      <c r="V54" s="205"/>
      <c r="W54" s="205"/>
      <c r="X54" s="205"/>
      <c r="Y54" s="205"/>
      <c r="Z54" s="205"/>
      <c r="AA54" s="205"/>
      <c r="AB54" s="205"/>
      <c r="AC54" s="205"/>
      <c r="AD54" s="205"/>
      <c r="AE54" s="205"/>
      <c r="AF54" s="205"/>
      <c r="AG54" s="205"/>
      <c r="AH54" s="205"/>
      <c r="AI54" s="205"/>
      <c r="AJ54" s="205"/>
      <c r="AK54" s="205"/>
      <c r="AL54" s="205"/>
      <c r="AM54" s="205"/>
      <c r="AN54" s="205"/>
      <c r="AO54" s="205"/>
      <c r="AP54" s="205"/>
      <c r="AQ54" s="205"/>
      <c r="AR54" s="205"/>
      <c r="AS54" s="205"/>
      <c r="AT54" s="205"/>
      <c r="AU54" s="205"/>
      <c r="AV54" s="205"/>
      <c r="AW54" s="610">
        <f>SUM(R54:AS54)</f>
        <v>0</v>
      </c>
      <c r="AX54" s="611">
        <f t="shared" ref="AX54:AX55" si="18">SUM(S55:AT55)</f>
        <v>0</v>
      </c>
      <c r="AY54" s="528"/>
      <c r="AZ54" s="529"/>
      <c r="BA54" s="535"/>
      <c r="BB54" s="536"/>
      <c r="BC54" s="536"/>
      <c r="BD54" s="536"/>
      <c r="BE54" s="536"/>
      <c r="BF54" s="537"/>
    </row>
    <row r="55" spans="1:58" ht="17.25" customHeight="1" x14ac:dyDescent="0.15">
      <c r="A55" s="548"/>
      <c r="B55" s="553"/>
      <c r="C55" s="554"/>
      <c r="D55" s="559"/>
      <c r="E55" s="560"/>
      <c r="F55" s="567"/>
      <c r="G55" s="568"/>
      <c r="H55" s="568"/>
      <c r="I55" s="568"/>
      <c r="J55" s="569"/>
      <c r="K55" s="576"/>
      <c r="L55" s="577"/>
      <c r="M55" s="577"/>
      <c r="N55" s="578"/>
      <c r="O55" s="543" t="s">
        <v>469</v>
      </c>
      <c r="P55" s="544"/>
      <c r="Q55" s="545"/>
      <c r="R55" s="204"/>
      <c r="S55" s="205"/>
      <c r="T55" s="205"/>
      <c r="U55" s="205"/>
      <c r="V55" s="205"/>
      <c r="W55" s="205"/>
      <c r="X55" s="205"/>
      <c r="Y55" s="205"/>
      <c r="Z55" s="205"/>
      <c r="AA55" s="205"/>
      <c r="AB55" s="205"/>
      <c r="AC55" s="205"/>
      <c r="AD55" s="205"/>
      <c r="AE55" s="205"/>
      <c r="AF55" s="205"/>
      <c r="AG55" s="205"/>
      <c r="AH55" s="205"/>
      <c r="AI55" s="205"/>
      <c r="AJ55" s="205"/>
      <c r="AK55" s="205"/>
      <c r="AL55" s="205"/>
      <c r="AM55" s="205"/>
      <c r="AN55" s="205"/>
      <c r="AO55" s="205"/>
      <c r="AP55" s="205"/>
      <c r="AQ55" s="205"/>
      <c r="AR55" s="205"/>
      <c r="AS55" s="205"/>
      <c r="AT55" s="205"/>
      <c r="AU55" s="205"/>
      <c r="AV55" s="205"/>
      <c r="AW55" s="610">
        <f>SUM(R55:AS55)</f>
        <v>0</v>
      </c>
      <c r="AX55" s="611">
        <f t="shared" si="18"/>
        <v>0</v>
      </c>
      <c r="AY55" s="530"/>
      <c r="AZ55" s="531"/>
      <c r="BA55" s="538"/>
      <c r="BB55" s="539"/>
      <c r="BC55" s="539"/>
      <c r="BD55" s="539"/>
      <c r="BE55" s="539"/>
      <c r="BF55" s="540"/>
    </row>
    <row r="56" spans="1:58" ht="17.25" customHeight="1" x14ac:dyDescent="0.15">
      <c r="A56" s="546">
        <v>11</v>
      </c>
      <c r="B56" s="549"/>
      <c r="C56" s="550"/>
      <c r="D56" s="555"/>
      <c r="E56" s="556"/>
      <c r="F56" s="561"/>
      <c r="G56" s="562"/>
      <c r="H56" s="562"/>
      <c r="I56" s="562"/>
      <c r="J56" s="563"/>
      <c r="K56" s="570"/>
      <c r="L56" s="571"/>
      <c r="M56" s="571"/>
      <c r="N56" s="572"/>
      <c r="O56" s="579" t="s">
        <v>467</v>
      </c>
      <c r="P56" s="580"/>
      <c r="Q56" s="581"/>
      <c r="R56" s="206"/>
      <c r="S56" s="200"/>
      <c r="T56" s="200"/>
      <c r="U56" s="200"/>
      <c r="V56" s="200"/>
      <c r="W56" s="200"/>
      <c r="X56" s="207"/>
      <c r="Y56" s="207"/>
      <c r="Z56" s="200"/>
      <c r="AA56" s="200"/>
      <c r="AB56" s="200"/>
      <c r="AC56" s="200"/>
      <c r="AD56" s="200"/>
      <c r="AE56" s="207"/>
      <c r="AF56" s="207"/>
      <c r="AG56" s="200"/>
      <c r="AH56" s="200"/>
      <c r="AI56" s="200"/>
      <c r="AJ56" s="200"/>
      <c r="AK56" s="200"/>
      <c r="AL56" s="207"/>
      <c r="AM56" s="207"/>
      <c r="AN56" s="200"/>
      <c r="AO56" s="200"/>
      <c r="AP56" s="200"/>
      <c r="AQ56" s="200"/>
      <c r="AR56" s="200"/>
      <c r="AS56" s="207"/>
      <c r="AT56" s="207"/>
      <c r="AU56" s="207"/>
      <c r="AV56" s="207"/>
      <c r="AW56" s="612"/>
      <c r="AX56" s="613"/>
      <c r="AY56" s="528">
        <f t="shared" ref="AY56" si="19">AW57/($BD$2/7)+AW58/($BD$2/7)</f>
        <v>0</v>
      </c>
      <c r="AZ56" s="529"/>
      <c r="BA56" s="532"/>
      <c r="BB56" s="533"/>
      <c r="BC56" s="533"/>
      <c r="BD56" s="533"/>
      <c r="BE56" s="533"/>
      <c r="BF56" s="534"/>
    </row>
    <row r="57" spans="1:58" ht="17.25" customHeight="1" x14ac:dyDescent="0.15">
      <c r="A57" s="547"/>
      <c r="B57" s="551"/>
      <c r="C57" s="552"/>
      <c r="D57" s="557"/>
      <c r="E57" s="558"/>
      <c r="F57" s="564"/>
      <c r="G57" s="565"/>
      <c r="H57" s="565"/>
      <c r="I57" s="565"/>
      <c r="J57" s="566"/>
      <c r="K57" s="573"/>
      <c r="L57" s="574"/>
      <c r="M57" s="574"/>
      <c r="N57" s="575"/>
      <c r="O57" s="239"/>
      <c r="P57" s="241"/>
      <c r="Q57" s="240" t="s">
        <v>468</v>
      </c>
      <c r="R57" s="209"/>
      <c r="S57" s="205"/>
      <c r="T57" s="205"/>
      <c r="U57" s="205"/>
      <c r="V57" s="205"/>
      <c r="W57" s="205"/>
      <c r="X57" s="208"/>
      <c r="Y57" s="208"/>
      <c r="Z57" s="205"/>
      <c r="AA57" s="205"/>
      <c r="AB57" s="205"/>
      <c r="AC57" s="205"/>
      <c r="AD57" s="205"/>
      <c r="AE57" s="208"/>
      <c r="AF57" s="208"/>
      <c r="AG57" s="205"/>
      <c r="AH57" s="205"/>
      <c r="AI57" s="205"/>
      <c r="AJ57" s="205"/>
      <c r="AK57" s="205"/>
      <c r="AL57" s="208"/>
      <c r="AM57" s="208"/>
      <c r="AN57" s="205"/>
      <c r="AO57" s="205"/>
      <c r="AP57" s="205"/>
      <c r="AQ57" s="205"/>
      <c r="AR57" s="205"/>
      <c r="AS57" s="208"/>
      <c r="AT57" s="208"/>
      <c r="AU57" s="208"/>
      <c r="AV57" s="208"/>
      <c r="AW57" s="610">
        <f>SUM(R57:AS57)</f>
        <v>0</v>
      </c>
      <c r="AX57" s="611">
        <f t="shared" ref="AX57:AX58" si="20">SUM(S58:AT58)</f>
        <v>0</v>
      </c>
      <c r="AY57" s="528"/>
      <c r="AZ57" s="529"/>
      <c r="BA57" s="535"/>
      <c r="BB57" s="536"/>
      <c r="BC57" s="536"/>
      <c r="BD57" s="536"/>
      <c r="BE57" s="536"/>
      <c r="BF57" s="537"/>
    </row>
    <row r="58" spans="1:58" ht="17.25" customHeight="1" x14ac:dyDescent="0.15">
      <c r="A58" s="548"/>
      <c r="B58" s="553"/>
      <c r="C58" s="554"/>
      <c r="D58" s="559"/>
      <c r="E58" s="560"/>
      <c r="F58" s="567"/>
      <c r="G58" s="568"/>
      <c r="H58" s="568"/>
      <c r="I58" s="568"/>
      <c r="J58" s="569"/>
      <c r="K58" s="576"/>
      <c r="L58" s="577"/>
      <c r="M58" s="577"/>
      <c r="N58" s="578"/>
      <c r="O58" s="543" t="s">
        <v>469</v>
      </c>
      <c r="P58" s="544"/>
      <c r="Q58" s="545"/>
      <c r="R58" s="209"/>
      <c r="S58" s="205"/>
      <c r="T58" s="205"/>
      <c r="U58" s="205"/>
      <c r="V58" s="205"/>
      <c r="W58" s="205"/>
      <c r="X58" s="208"/>
      <c r="Y58" s="208"/>
      <c r="Z58" s="205"/>
      <c r="AA58" s="205"/>
      <c r="AB58" s="205"/>
      <c r="AC58" s="205"/>
      <c r="AD58" s="205"/>
      <c r="AE58" s="208"/>
      <c r="AF58" s="208"/>
      <c r="AG58" s="205"/>
      <c r="AH58" s="205"/>
      <c r="AI58" s="205"/>
      <c r="AJ58" s="205"/>
      <c r="AK58" s="205"/>
      <c r="AL58" s="208"/>
      <c r="AM58" s="208"/>
      <c r="AN58" s="205"/>
      <c r="AO58" s="205"/>
      <c r="AP58" s="205"/>
      <c r="AQ58" s="205"/>
      <c r="AR58" s="205"/>
      <c r="AS58" s="208"/>
      <c r="AT58" s="208"/>
      <c r="AU58" s="208"/>
      <c r="AV58" s="208"/>
      <c r="AW58" s="610">
        <f>SUM(R58:AS58)</f>
        <v>0</v>
      </c>
      <c r="AX58" s="611">
        <f t="shared" si="20"/>
        <v>0</v>
      </c>
      <c r="AY58" s="530"/>
      <c r="AZ58" s="531"/>
      <c r="BA58" s="538"/>
      <c r="BB58" s="539"/>
      <c r="BC58" s="539"/>
      <c r="BD58" s="539"/>
      <c r="BE58" s="539"/>
      <c r="BF58" s="540"/>
    </row>
    <row r="59" spans="1:58" ht="17.25" customHeight="1" x14ac:dyDescent="0.15">
      <c r="A59" s="546">
        <v>12</v>
      </c>
      <c r="B59" s="549"/>
      <c r="C59" s="550"/>
      <c r="D59" s="555"/>
      <c r="E59" s="556"/>
      <c r="F59" s="561"/>
      <c r="G59" s="562"/>
      <c r="H59" s="562"/>
      <c r="I59" s="562"/>
      <c r="J59" s="563"/>
      <c r="K59" s="570"/>
      <c r="L59" s="571"/>
      <c r="M59" s="571"/>
      <c r="N59" s="572"/>
      <c r="O59" s="579" t="s">
        <v>467</v>
      </c>
      <c r="P59" s="580"/>
      <c r="Q59" s="581"/>
      <c r="R59" s="206"/>
      <c r="S59" s="200"/>
      <c r="T59" s="200"/>
      <c r="U59" s="200"/>
      <c r="V59" s="200"/>
      <c r="W59" s="200"/>
      <c r="X59" s="207"/>
      <c r="Y59" s="207"/>
      <c r="Z59" s="200"/>
      <c r="AA59" s="200"/>
      <c r="AB59" s="200"/>
      <c r="AC59" s="200"/>
      <c r="AD59" s="200"/>
      <c r="AE59" s="207"/>
      <c r="AF59" s="207"/>
      <c r="AG59" s="200"/>
      <c r="AH59" s="200"/>
      <c r="AI59" s="200"/>
      <c r="AJ59" s="200"/>
      <c r="AK59" s="200"/>
      <c r="AL59" s="207"/>
      <c r="AM59" s="207"/>
      <c r="AN59" s="200"/>
      <c r="AO59" s="200"/>
      <c r="AP59" s="200"/>
      <c r="AQ59" s="200"/>
      <c r="AR59" s="200"/>
      <c r="AS59" s="207"/>
      <c r="AT59" s="207"/>
      <c r="AU59" s="207"/>
      <c r="AV59" s="207"/>
      <c r="AW59" s="612"/>
      <c r="AX59" s="613"/>
      <c r="AY59" s="528">
        <f t="shared" ref="AY59" si="21">AW60/($BD$2/7)+AW61/($BD$2/7)</f>
        <v>0</v>
      </c>
      <c r="AZ59" s="529"/>
      <c r="BA59" s="532"/>
      <c r="BB59" s="533"/>
      <c r="BC59" s="533"/>
      <c r="BD59" s="533"/>
      <c r="BE59" s="533"/>
      <c r="BF59" s="534"/>
    </row>
    <row r="60" spans="1:58" ht="17.25" customHeight="1" x14ac:dyDescent="0.15">
      <c r="A60" s="547"/>
      <c r="B60" s="551"/>
      <c r="C60" s="552"/>
      <c r="D60" s="557"/>
      <c r="E60" s="558"/>
      <c r="F60" s="564"/>
      <c r="G60" s="565"/>
      <c r="H60" s="565"/>
      <c r="I60" s="565"/>
      <c r="J60" s="566"/>
      <c r="K60" s="573"/>
      <c r="L60" s="574"/>
      <c r="M60" s="574"/>
      <c r="N60" s="575"/>
      <c r="O60" s="239"/>
      <c r="P60" s="241"/>
      <c r="Q60" s="240" t="s">
        <v>468</v>
      </c>
      <c r="R60" s="209"/>
      <c r="S60" s="205"/>
      <c r="T60" s="205"/>
      <c r="U60" s="205"/>
      <c r="V60" s="205"/>
      <c r="W60" s="205"/>
      <c r="X60" s="205"/>
      <c r="Y60" s="205"/>
      <c r="Z60" s="205"/>
      <c r="AA60" s="205"/>
      <c r="AB60" s="205"/>
      <c r="AC60" s="205"/>
      <c r="AD60" s="205"/>
      <c r="AE60" s="205"/>
      <c r="AF60" s="205"/>
      <c r="AG60" s="205"/>
      <c r="AH60" s="205"/>
      <c r="AI60" s="205"/>
      <c r="AJ60" s="205"/>
      <c r="AK60" s="205"/>
      <c r="AL60" s="205"/>
      <c r="AM60" s="205"/>
      <c r="AN60" s="205"/>
      <c r="AO60" s="205"/>
      <c r="AP60" s="205"/>
      <c r="AQ60" s="205"/>
      <c r="AR60" s="205"/>
      <c r="AS60" s="205"/>
      <c r="AT60" s="205"/>
      <c r="AU60" s="208"/>
      <c r="AV60" s="208"/>
      <c r="AW60" s="610">
        <f>SUM(R60:AS60)</f>
        <v>0</v>
      </c>
      <c r="AX60" s="611">
        <f t="shared" ref="AX60:AX61" si="22">SUM(S61:AT61)</f>
        <v>0</v>
      </c>
      <c r="AY60" s="528"/>
      <c r="AZ60" s="529"/>
      <c r="BA60" s="535"/>
      <c r="BB60" s="536"/>
      <c r="BC60" s="536"/>
      <c r="BD60" s="536"/>
      <c r="BE60" s="536"/>
      <c r="BF60" s="537"/>
    </row>
    <row r="61" spans="1:58" ht="17.25" customHeight="1" x14ac:dyDescent="0.15">
      <c r="A61" s="548"/>
      <c r="B61" s="553"/>
      <c r="C61" s="554"/>
      <c r="D61" s="559"/>
      <c r="E61" s="560"/>
      <c r="F61" s="567"/>
      <c r="G61" s="568"/>
      <c r="H61" s="568"/>
      <c r="I61" s="568"/>
      <c r="J61" s="569"/>
      <c r="K61" s="576"/>
      <c r="L61" s="577"/>
      <c r="M61" s="577"/>
      <c r="N61" s="578"/>
      <c r="O61" s="543" t="s">
        <v>469</v>
      </c>
      <c r="P61" s="544"/>
      <c r="Q61" s="545"/>
      <c r="R61" s="209"/>
      <c r="S61" s="205"/>
      <c r="T61" s="205"/>
      <c r="U61" s="205"/>
      <c r="V61" s="205"/>
      <c r="W61" s="205"/>
      <c r="X61" s="205"/>
      <c r="Y61" s="205"/>
      <c r="Z61" s="205"/>
      <c r="AA61" s="205"/>
      <c r="AB61" s="205"/>
      <c r="AC61" s="205"/>
      <c r="AD61" s="205"/>
      <c r="AE61" s="205"/>
      <c r="AF61" s="205"/>
      <c r="AG61" s="205"/>
      <c r="AH61" s="205"/>
      <c r="AI61" s="205"/>
      <c r="AJ61" s="205"/>
      <c r="AK61" s="205"/>
      <c r="AL61" s="205"/>
      <c r="AM61" s="205"/>
      <c r="AN61" s="205"/>
      <c r="AO61" s="205"/>
      <c r="AP61" s="205"/>
      <c r="AQ61" s="205"/>
      <c r="AR61" s="205"/>
      <c r="AS61" s="205"/>
      <c r="AT61" s="205"/>
      <c r="AU61" s="208"/>
      <c r="AV61" s="208"/>
      <c r="AW61" s="610">
        <f>SUM(R61:AS61)</f>
        <v>0</v>
      </c>
      <c r="AX61" s="611">
        <f t="shared" si="22"/>
        <v>0</v>
      </c>
      <c r="AY61" s="530"/>
      <c r="AZ61" s="531"/>
      <c r="BA61" s="538"/>
      <c r="BB61" s="539"/>
      <c r="BC61" s="539"/>
      <c r="BD61" s="539"/>
      <c r="BE61" s="539"/>
      <c r="BF61" s="540"/>
    </row>
    <row r="62" spans="1:58" ht="17.25" customHeight="1" x14ac:dyDescent="0.15">
      <c r="A62" s="546">
        <v>13</v>
      </c>
      <c r="B62" s="549"/>
      <c r="C62" s="550"/>
      <c r="D62" s="555"/>
      <c r="E62" s="556"/>
      <c r="F62" s="561"/>
      <c r="G62" s="562"/>
      <c r="H62" s="562"/>
      <c r="I62" s="562"/>
      <c r="J62" s="563"/>
      <c r="K62" s="570"/>
      <c r="L62" s="571"/>
      <c r="M62" s="571"/>
      <c r="N62" s="572"/>
      <c r="O62" s="579" t="s">
        <v>467</v>
      </c>
      <c r="P62" s="580"/>
      <c r="Q62" s="581"/>
      <c r="R62" s="206"/>
      <c r="S62" s="207"/>
      <c r="T62" s="207"/>
      <c r="U62" s="207"/>
      <c r="V62" s="207"/>
      <c r="W62" s="200"/>
      <c r="X62" s="200"/>
      <c r="Y62" s="200"/>
      <c r="Z62" s="207"/>
      <c r="AA62" s="207"/>
      <c r="AB62" s="207"/>
      <c r="AC62" s="207"/>
      <c r="AD62" s="200"/>
      <c r="AE62" s="200"/>
      <c r="AF62" s="200"/>
      <c r="AG62" s="207"/>
      <c r="AH62" s="207"/>
      <c r="AI62" s="207"/>
      <c r="AJ62" s="207"/>
      <c r="AK62" s="200"/>
      <c r="AL62" s="200"/>
      <c r="AM62" s="200"/>
      <c r="AN62" s="207"/>
      <c r="AO62" s="207"/>
      <c r="AP62" s="207"/>
      <c r="AQ62" s="207"/>
      <c r="AR62" s="200"/>
      <c r="AS62" s="200"/>
      <c r="AT62" s="200"/>
      <c r="AU62" s="207"/>
      <c r="AV62" s="207"/>
      <c r="AW62" s="612"/>
      <c r="AX62" s="613"/>
      <c r="AY62" s="528">
        <f t="shared" ref="AY62" si="23">AW63/($BD$2/7)+AW64/($BD$2/7)</f>
        <v>0</v>
      </c>
      <c r="AZ62" s="529"/>
      <c r="BA62" s="532"/>
      <c r="BB62" s="533"/>
      <c r="BC62" s="533"/>
      <c r="BD62" s="533"/>
      <c r="BE62" s="533"/>
      <c r="BF62" s="534"/>
    </row>
    <row r="63" spans="1:58" ht="17.25" customHeight="1" x14ac:dyDescent="0.15">
      <c r="A63" s="547"/>
      <c r="B63" s="551"/>
      <c r="C63" s="552"/>
      <c r="D63" s="557"/>
      <c r="E63" s="558"/>
      <c r="F63" s="564"/>
      <c r="G63" s="565"/>
      <c r="H63" s="565"/>
      <c r="I63" s="565"/>
      <c r="J63" s="566"/>
      <c r="K63" s="573"/>
      <c r="L63" s="574"/>
      <c r="M63" s="574"/>
      <c r="N63" s="575"/>
      <c r="O63" s="239"/>
      <c r="P63" s="241"/>
      <c r="Q63" s="240" t="s">
        <v>468</v>
      </c>
      <c r="R63" s="204"/>
      <c r="S63" s="205"/>
      <c r="T63" s="205"/>
      <c r="U63" s="205"/>
      <c r="V63" s="205"/>
      <c r="W63" s="205"/>
      <c r="X63" s="205"/>
      <c r="Y63" s="205"/>
      <c r="Z63" s="208"/>
      <c r="AA63" s="208"/>
      <c r="AB63" s="208"/>
      <c r="AC63" s="208"/>
      <c r="AD63" s="205"/>
      <c r="AE63" s="205"/>
      <c r="AF63" s="205"/>
      <c r="AG63" s="205"/>
      <c r="AH63" s="208"/>
      <c r="AI63" s="208"/>
      <c r="AJ63" s="208"/>
      <c r="AK63" s="205"/>
      <c r="AL63" s="205"/>
      <c r="AM63" s="205"/>
      <c r="AN63" s="208"/>
      <c r="AO63" s="208"/>
      <c r="AP63" s="208"/>
      <c r="AQ63" s="208"/>
      <c r="AR63" s="205"/>
      <c r="AS63" s="205"/>
      <c r="AT63" s="205"/>
      <c r="AU63" s="208"/>
      <c r="AV63" s="208"/>
      <c r="AW63" s="610">
        <f>SUM(R63:AS63)</f>
        <v>0</v>
      </c>
      <c r="AX63" s="611">
        <f t="shared" ref="AX63" si="24">SUM(S64:AT64)</f>
        <v>0</v>
      </c>
      <c r="AY63" s="528"/>
      <c r="AZ63" s="529"/>
      <c r="BA63" s="535"/>
      <c r="BB63" s="536"/>
      <c r="BC63" s="536"/>
      <c r="BD63" s="536"/>
      <c r="BE63" s="536"/>
      <c r="BF63" s="537"/>
    </row>
    <row r="64" spans="1:58" ht="17.25" customHeight="1" x14ac:dyDescent="0.15">
      <c r="A64" s="548"/>
      <c r="B64" s="553"/>
      <c r="C64" s="554"/>
      <c r="D64" s="559"/>
      <c r="E64" s="560"/>
      <c r="F64" s="567"/>
      <c r="G64" s="568"/>
      <c r="H64" s="568"/>
      <c r="I64" s="568"/>
      <c r="J64" s="569"/>
      <c r="K64" s="576"/>
      <c r="L64" s="577"/>
      <c r="M64" s="577"/>
      <c r="N64" s="578"/>
      <c r="O64" s="543" t="s">
        <v>469</v>
      </c>
      <c r="P64" s="544"/>
      <c r="Q64" s="545"/>
      <c r="R64" s="204"/>
      <c r="S64" s="205"/>
      <c r="T64" s="205"/>
      <c r="U64" s="205"/>
      <c r="V64" s="205"/>
      <c r="W64" s="205"/>
      <c r="X64" s="205"/>
      <c r="Y64" s="205"/>
      <c r="Z64" s="208"/>
      <c r="AA64" s="208"/>
      <c r="AB64" s="208"/>
      <c r="AC64" s="208"/>
      <c r="AD64" s="205"/>
      <c r="AE64" s="205"/>
      <c r="AF64" s="205"/>
      <c r="AG64" s="205"/>
      <c r="AH64" s="208"/>
      <c r="AI64" s="208"/>
      <c r="AJ64" s="208"/>
      <c r="AK64" s="205"/>
      <c r="AL64" s="205"/>
      <c r="AM64" s="205"/>
      <c r="AN64" s="208"/>
      <c r="AO64" s="208"/>
      <c r="AP64" s="208"/>
      <c r="AQ64" s="208"/>
      <c r="AR64" s="205"/>
      <c r="AS64" s="205"/>
      <c r="AT64" s="205"/>
      <c r="AU64" s="208"/>
      <c r="AV64" s="208"/>
      <c r="AW64" s="610">
        <f>SUM(R64:AS64)</f>
        <v>0</v>
      </c>
      <c r="AX64" s="611">
        <f>SUM(S65:AT65)</f>
        <v>0</v>
      </c>
      <c r="AY64" s="530"/>
      <c r="AZ64" s="531"/>
      <c r="BA64" s="538"/>
      <c r="BB64" s="539"/>
      <c r="BC64" s="539"/>
      <c r="BD64" s="539"/>
      <c r="BE64" s="539"/>
      <c r="BF64" s="540"/>
    </row>
    <row r="65" spans="1:58" ht="17.25" customHeight="1" x14ac:dyDescent="0.15">
      <c r="A65" s="546">
        <v>14</v>
      </c>
      <c r="B65" s="549"/>
      <c r="C65" s="550"/>
      <c r="D65" s="555"/>
      <c r="E65" s="556"/>
      <c r="F65" s="561"/>
      <c r="G65" s="562"/>
      <c r="H65" s="562"/>
      <c r="I65" s="562"/>
      <c r="J65" s="563"/>
      <c r="K65" s="570"/>
      <c r="L65" s="571"/>
      <c r="M65" s="571"/>
      <c r="N65" s="572"/>
      <c r="O65" s="579" t="s">
        <v>467</v>
      </c>
      <c r="P65" s="580"/>
      <c r="Q65" s="581"/>
      <c r="R65" s="199"/>
      <c r="S65" s="200"/>
      <c r="T65" s="200"/>
      <c r="U65" s="200"/>
      <c r="V65" s="200"/>
      <c r="W65" s="200"/>
      <c r="X65" s="200"/>
      <c r="Y65" s="207"/>
      <c r="Z65" s="207"/>
      <c r="AA65" s="207"/>
      <c r="AB65" s="207"/>
      <c r="AC65" s="207"/>
      <c r="AD65" s="200"/>
      <c r="AE65" s="207"/>
      <c r="AF65" s="207"/>
      <c r="AG65" s="200"/>
      <c r="AH65" s="207"/>
      <c r="AI65" s="207"/>
      <c r="AJ65" s="207"/>
      <c r="AK65" s="200"/>
      <c r="AL65" s="207"/>
      <c r="AM65" s="207"/>
      <c r="AN65" s="207"/>
      <c r="AO65" s="207"/>
      <c r="AP65" s="207"/>
      <c r="AQ65" s="207"/>
      <c r="AR65" s="200"/>
      <c r="AS65" s="200"/>
      <c r="AT65" s="207"/>
      <c r="AU65" s="207"/>
      <c r="AV65" s="207"/>
      <c r="AW65" s="612"/>
      <c r="AX65" s="613"/>
      <c r="AY65" s="606">
        <f t="shared" ref="AY65" si="25">AW66/($BD$2/7)+AW67/($BD$2/7)</f>
        <v>0</v>
      </c>
      <c r="AZ65" s="607"/>
      <c r="BA65" s="532"/>
      <c r="BB65" s="533"/>
      <c r="BC65" s="533"/>
      <c r="BD65" s="533"/>
      <c r="BE65" s="533"/>
      <c r="BF65" s="534"/>
    </row>
    <row r="66" spans="1:58" ht="17.25" customHeight="1" x14ac:dyDescent="0.15">
      <c r="A66" s="547"/>
      <c r="B66" s="551"/>
      <c r="C66" s="552"/>
      <c r="D66" s="557"/>
      <c r="E66" s="558"/>
      <c r="F66" s="564"/>
      <c r="G66" s="565"/>
      <c r="H66" s="565"/>
      <c r="I66" s="565"/>
      <c r="J66" s="566"/>
      <c r="K66" s="573"/>
      <c r="L66" s="574"/>
      <c r="M66" s="574"/>
      <c r="N66" s="575"/>
      <c r="O66" s="239"/>
      <c r="P66" s="241"/>
      <c r="Q66" s="240" t="s">
        <v>468</v>
      </c>
      <c r="R66" s="204"/>
      <c r="S66" s="205"/>
      <c r="T66" s="205"/>
      <c r="U66" s="205"/>
      <c r="V66" s="205"/>
      <c r="W66" s="205"/>
      <c r="X66" s="205"/>
      <c r="Y66" s="208"/>
      <c r="Z66" s="205"/>
      <c r="AA66" s="208"/>
      <c r="AB66" s="208"/>
      <c r="AC66" s="205"/>
      <c r="AD66" s="205"/>
      <c r="AE66" s="208"/>
      <c r="AF66" s="208"/>
      <c r="AG66" s="205"/>
      <c r="AH66" s="208"/>
      <c r="AI66" s="205"/>
      <c r="AJ66" s="208"/>
      <c r="AK66" s="205"/>
      <c r="AL66" s="205"/>
      <c r="AM66" s="208"/>
      <c r="AN66" s="208"/>
      <c r="AO66" s="208"/>
      <c r="AP66" s="205"/>
      <c r="AQ66" s="208"/>
      <c r="AR66" s="205"/>
      <c r="AS66" s="205"/>
      <c r="AT66" s="208"/>
      <c r="AU66" s="208"/>
      <c r="AV66" s="205"/>
      <c r="AW66" s="610">
        <f>SUM(R66:AS66)</f>
        <v>0</v>
      </c>
      <c r="AX66" s="611">
        <f t="shared" ref="AX66" si="26">SUM(S67:AT67)</f>
        <v>0</v>
      </c>
      <c r="AY66" s="608"/>
      <c r="AZ66" s="609"/>
      <c r="BA66" s="535"/>
      <c r="BB66" s="536"/>
      <c r="BC66" s="536"/>
      <c r="BD66" s="536"/>
      <c r="BE66" s="536"/>
      <c r="BF66" s="537"/>
    </row>
    <row r="67" spans="1:58" ht="17.25" customHeight="1" x14ac:dyDescent="0.15">
      <c r="A67" s="548"/>
      <c r="B67" s="553"/>
      <c r="C67" s="554"/>
      <c r="D67" s="559"/>
      <c r="E67" s="560"/>
      <c r="F67" s="567"/>
      <c r="G67" s="568"/>
      <c r="H67" s="568"/>
      <c r="I67" s="568"/>
      <c r="J67" s="569"/>
      <c r="K67" s="576"/>
      <c r="L67" s="577"/>
      <c r="M67" s="577"/>
      <c r="N67" s="578"/>
      <c r="O67" s="543" t="s">
        <v>469</v>
      </c>
      <c r="P67" s="544"/>
      <c r="Q67" s="545"/>
      <c r="R67" s="204"/>
      <c r="S67" s="205"/>
      <c r="T67" s="205"/>
      <c r="U67" s="205"/>
      <c r="V67" s="205"/>
      <c r="W67" s="205"/>
      <c r="X67" s="205"/>
      <c r="Y67" s="208"/>
      <c r="Z67" s="205"/>
      <c r="AA67" s="208"/>
      <c r="AB67" s="208"/>
      <c r="AC67" s="205"/>
      <c r="AD67" s="205"/>
      <c r="AE67" s="208"/>
      <c r="AF67" s="208"/>
      <c r="AG67" s="205"/>
      <c r="AH67" s="208"/>
      <c r="AI67" s="205"/>
      <c r="AJ67" s="208"/>
      <c r="AK67" s="205"/>
      <c r="AL67" s="205"/>
      <c r="AM67" s="208"/>
      <c r="AN67" s="208"/>
      <c r="AO67" s="208"/>
      <c r="AP67" s="205"/>
      <c r="AQ67" s="208"/>
      <c r="AR67" s="205"/>
      <c r="AS67" s="205"/>
      <c r="AT67" s="208"/>
      <c r="AU67" s="208"/>
      <c r="AV67" s="205"/>
      <c r="AW67" s="610">
        <f>SUM(R67:AS67)</f>
        <v>0</v>
      </c>
      <c r="AX67" s="611">
        <f>SUM(S68:AT68)</f>
        <v>0</v>
      </c>
      <c r="AY67" s="528"/>
      <c r="AZ67" s="529"/>
      <c r="BA67" s="538"/>
      <c r="BB67" s="539"/>
      <c r="BC67" s="539"/>
      <c r="BD67" s="539"/>
      <c r="BE67" s="539"/>
      <c r="BF67" s="540"/>
    </row>
    <row r="68" spans="1:58" ht="17.25" customHeight="1" x14ac:dyDescent="0.15">
      <c r="A68" s="546">
        <v>15</v>
      </c>
      <c r="B68" s="549"/>
      <c r="C68" s="550"/>
      <c r="D68" s="555"/>
      <c r="E68" s="556"/>
      <c r="F68" s="561"/>
      <c r="G68" s="562"/>
      <c r="H68" s="562"/>
      <c r="I68" s="562"/>
      <c r="J68" s="563"/>
      <c r="K68" s="570"/>
      <c r="L68" s="571"/>
      <c r="M68" s="571"/>
      <c r="N68" s="572"/>
      <c r="O68" s="579" t="s">
        <v>467</v>
      </c>
      <c r="P68" s="580"/>
      <c r="Q68" s="581"/>
      <c r="R68" s="199"/>
      <c r="S68" s="200"/>
      <c r="T68" s="200"/>
      <c r="U68" s="200"/>
      <c r="V68" s="200"/>
      <c r="W68" s="200"/>
      <c r="X68" s="200"/>
      <c r="Y68" s="207"/>
      <c r="Z68" s="207"/>
      <c r="AA68" s="207"/>
      <c r="AB68" s="207"/>
      <c r="AC68" s="207"/>
      <c r="AD68" s="200"/>
      <c r="AE68" s="207"/>
      <c r="AF68" s="207"/>
      <c r="AG68" s="200"/>
      <c r="AH68" s="207"/>
      <c r="AI68" s="207"/>
      <c r="AJ68" s="207"/>
      <c r="AK68" s="200"/>
      <c r="AL68" s="207"/>
      <c r="AM68" s="207"/>
      <c r="AN68" s="207"/>
      <c r="AO68" s="207"/>
      <c r="AP68" s="207"/>
      <c r="AQ68" s="207"/>
      <c r="AR68" s="200"/>
      <c r="AS68" s="200"/>
      <c r="AT68" s="207"/>
      <c r="AU68" s="207"/>
      <c r="AV68" s="207"/>
      <c r="AW68" s="612"/>
      <c r="AX68" s="613"/>
      <c r="AY68" s="606">
        <f t="shared" ref="AY68" si="27">AW69/($BD$2/7)+AW70/($BD$2/7)</f>
        <v>0</v>
      </c>
      <c r="AZ68" s="607"/>
      <c r="BA68" s="532"/>
      <c r="BB68" s="533"/>
      <c r="BC68" s="533"/>
      <c r="BD68" s="533"/>
      <c r="BE68" s="533"/>
      <c r="BF68" s="534"/>
    </row>
    <row r="69" spans="1:58" ht="17.25" customHeight="1" x14ac:dyDescent="0.15">
      <c r="A69" s="547"/>
      <c r="B69" s="551"/>
      <c r="C69" s="552"/>
      <c r="D69" s="557"/>
      <c r="E69" s="558"/>
      <c r="F69" s="564"/>
      <c r="G69" s="565"/>
      <c r="H69" s="565"/>
      <c r="I69" s="565"/>
      <c r="J69" s="566"/>
      <c r="K69" s="573"/>
      <c r="L69" s="574"/>
      <c r="M69" s="574"/>
      <c r="N69" s="575"/>
      <c r="O69" s="239"/>
      <c r="P69" s="241"/>
      <c r="Q69" s="240" t="s">
        <v>468</v>
      </c>
      <c r="R69" s="204"/>
      <c r="S69" s="205"/>
      <c r="T69" s="205"/>
      <c r="U69" s="205"/>
      <c r="V69" s="205"/>
      <c r="W69" s="205"/>
      <c r="X69" s="205"/>
      <c r="Y69" s="208"/>
      <c r="Z69" s="205"/>
      <c r="AA69" s="208"/>
      <c r="AB69" s="208"/>
      <c r="AC69" s="205"/>
      <c r="AD69" s="205"/>
      <c r="AE69" s="208"/>
      <c r="AF69" s="208"/>
      <c r="AG69" s="205"/>
      <c r="AH69" s="208"/>
      <c r="AI69" s="205"/>
      <c r="AJ69" s="208"/>
      <c r="AK69" s="205"/>
      <c r="AL69" s="205"/>
      <c r="AM69" s="208"/>
      <c r="AN69" s="208"/>
      <c r="AO69" s="208"/>
      <c r="AP69" s="205"/>
      <c r="AQ69" s="208"/>
      <c r="AR69" s="205"/>
      <c r="AS69" s="205"/>
      <c r="AT69" s="208"/>
      <c r="AU69" s="208"/>
      <c r="AV69" s="205"/>
      <c r="AW69" s="610">
        <f>SUM(R69:AS69)</f>
        <v>0</v>
      </c>
      <c r="AX69" s="611">
        <f t="shared" ref="AX69" si="28">SUM(S70:AT70)</f>
        <v>0</v>
      </c>
      <c r="AY69" s="608"/>
      <c r="AZ69" s="609"/>
      <c r="BA69" s="535"/>
      <c r="BB69" s="536"/>
      <c r="BC69" s="536"/>
      <c r="BD69" s="536"/>
      <c r="BE69" s="536"/>
      <c r="BF69" s="537"/>
    </row>
    <row r="70" spans="1:58" ht="17.25" customHeight="1" x14ac:dyDescent="0.15">
      <c r="A70" s="548"/>
      <c r="B70" s="553"/>
      <c r="C70" s="554"/>
      <c r="D70" s="559"/>
      <c r="E70" s="560"/>
      <c r="F70" s="567"/>
      <c r="G70" s="568"/>
      <c r="H70" s="568"/>
      <c r="I70" s="568"/>
      <c r="J70" s="569"/>
      <c r="K70" s="576"/>
      <c r="L70" s="577"/>
      <c r="M70" s="577"/>
      <c r="N70" s="578"/>
      <c r="O70" s="543" t="s">
        <v>469</v>
      </c>
      <c r="P70" s="544"/>
      <c r="Q70" s="545"/>
      <c r="R70" s="204"/>
      <c r="S70" s="205"/>
      <c r="T70" s="205"/>
      <c r="U70" s="205"/>
      <c r="V70" s="205"/>
      <c r="W70" s="205"/>
      <c r="X70" s="205"/>
      <c r="Y70" s="208"/>
      <c r="Z70" s="205"/>
      <c r="AA70" s="208"/>
      <c r="AB70" s="208"/>
      <c r="AC70" s="205"/>
      <c r="AD70" s="205"/>
      <c r="AE70" s="208"/>
      <c r="AF70" s="208"/>
      <c r="AG70" s="205"/>
      <c r="AH70" s="208"/>
      <c r="AI70" s="205"/>
      <c r="AJ70" s="208"/>
      <c r="AK70" s="205"/>
      <c r="AL70" s="205"/>
      <c r="AM70" s="208"/>
      <c r="AN70" s="208"/>
      <c r="AO70" s="208"/>
      <c r="AP70" s="205"/>
      <c r="AQ70" s="208"/>
      <c r="AR70" s="205"/>
      <c r="AS70" s="205"/>
      <c r="AT70" s="208"/>
      <c r="AU70" s="208"/>
      <c r="AV70" s="205"/>
      <c r="AW70" s="610">
        <f>SUM(R70:AS70)</f>
        <v>0</v>
      </c>
      <c r="AX70" s="611">
        <f>SUM(S71:AT71)</f>
        <v>0</v>
      </c>
      <c r="AY70" s="528"/>
      <c r="AZ70" s="529"/>
      <c r="BA70" s="538"/>
      <c r="BB70" s="539"/>
      <c r="BC70" s="539"/>
      <c r="BD70" s="539"/>
      <c r="BE70" s="539"/>
      <c r="BF70" s="540"/>
    </row>
    <row r="71" spans="1:58" ht="17.25" customHeight="1" x14ac:dyDescent="0.15">
      <c r="A71" s="546">
        <v>16</v>
      </c>
      <c r="B71" s="549"/>
      <c r="C71" s="550"/>
      <c r="D71" s="555"/>
      <c r="E71" s="556"/>
      <c r="F71" s="561"/>
      <c r="G71" s="562"/>
      <c r="H71" s="562"/>
      <c r="I71" s="562"/>
      <c r="J71" s="563"/>
      <c r="K71" s="570"/>
      <c r="L71" s="571"/>
      <c r="M71" s="571"/>
      <c r="N71" s="572"/>
      <c r="O71" s="579" t="s">
        <v>467</v>
      </c>
      <c r="P71" s="580"/>
      <c r="Q71" s="581"/>
      <c r="R71" s="199"/>
      <c r="S71" s="200"/>
      <c r="T71" s="200"/>
      <c r="U71" s="200"/>
      <c r="V71" s="200"/>
      <c r="W71" s="200"/>
      <c r="X71" s="200"/>
      <c r="Y71" s="200"/>
      <c r="Z71" s="200"/>
      <c r="AA71" s="200"/>
      <c r="AB71" s="200"/>
      <c r="AC71" s="200"/>
      <c r="AD71" s="200"/>
      <c r="AE71" s="200"/>
      <c r="AF71" s="200"/>
      <c r="AG71" s="200"/>
      <c r="AH71" s="200"/>
      <c r="AI71" s="200"/>
      <c r="AJ71" s="200"/>
      <c r="AK71" s="200"/>
      <c r="AL71" s="200"/>
      <c r="AM71" s="200"/>
      <c r="AN71" s="200"/>
      <c r="AO71" s="200"/>
      <c r="AP71" s="200"/>
      <c r="AQ71" s="200"/>
      <c r="AR71" s="200"/>
      <c r="AS71" s="200"/>
      <c r="AT71" s="200"/>
      <c r="AU71" s="200"/>
      <c r="AV71" s="200"/>
      <c r="AW71" s="612"/>
      <c r="AX71" s="613"/>
      <c r="AY71" s="528">
        <f>AW72/($BD$2/7)+AW73/($BD$2/7)</f>
        <v>0</v>
      </c>
      <c r="AZ71" s="529"/>
      <c r="BA71" s="532"/>
      <c r="BB71" s="533"/>
      <c r="BC71" s="533"/>
      <c r="BD71" s="533"/>
      <c r="BE71" s="533"/>
      <c r="BF71" s="534"/>
    </row>
    <row r="72" spans="1:58" ht="17.25" customHeight="1" x14ac:dyDescent="0.15">
      <c r="A72" s="547"/>
      <c r="B72" s="551"/>
      <c r="C72" s="552"/>
      <c r="D72" s="557"/>
      <c r="E72" s="558"/>
      <c r="F72" s="564"/>
      <c r="G72" s="565"/>
      <c r="H72" s="565"/>
      <c r="I72" s="565"/>
      <c r="J72" s="566"/>
      <c r="K72" s="573"/>
      <c r="L72" s="574"/>
      <c r="M72" s="574"/>
      <c r="N72" s="575"/>
      <c r="O72" s="201"/>
      <c r="P72" s="202"/>
      <c r="Q72" s="203" t="s">
        <v>468</v>
      </c>
      <c r="R72" s="204"/>
      <c r="S72" s="205"/>
      <c r="T72" s="205"/>
      <c r="U72" s="205"/>
      <c r="V72" s="205"/>
      <c r="W72" s="205"/>
      <c r="X72" s="205"/>
      <c r="Y72" s="205"/>
      <c r="Z72" s="205"/>
      <c r="AA72" s="205"/>
      <c r="AB72" s="205"/>
      <c r="AC72" s="205"/>
      <c r="AD72" s="205"/>
      <c r="AE72" s="205"/>
      <c r="AF72" s="205"/>
      <c r="AG72" s="205"/>
      <c r="AH72" s="205"/>
      <c r="AI72" s="205"/>
      <c r="AJ72" s="205"/>
      <c r="AK72" s="205"/>
      <c r="AL72" s="205"/>
      <c r="AM72" s="205"/>
      <c r="AN72" s="205"/>
      <c r="AO72" s="205"/>
      <c r="AP72" s="205"/>
      <c r="AQ72" s="205"/>
      <c r="AR72" s="205"/>
      <c r="AS72" s="205"/>
      <c r="AT72" s="205"/>
      <c r="AU72" s="205"/>
      <c r="AV72" s="205"/>
      <c r="AW72" s="610">
        <f>SUM(R72:AS72)</f>
        <v>0</v>
      </c>
      <c r="AX72" s="611">
        <f t="shared" ref="AX72:AX73" si="29">SUM(S73:AT73)</f>
        <v>0</v>
      </c>
      <c r="AY72" s="528"/>
      <c r="AZ72" s="529"/>
      <c r="BA72" s="535"/>
      <c r="BB72" s="536"/>
      <c r="BC72" s="536"/>
      <c r="BD72" s="536"/>
      <c r="BE72" s="536"/>
      <c r="BF72" s="537"/>
    </row>
    <row r="73" spans="1:58" ht="17.25" customHeight="1" x14ac:dyDescent="0.15">
      <c r="A73" s="548"/>
      <c r="B73" s="553"/>
      <c r="C73" s="554"/>
      <c r="D73" s="559"/>
      <c r="E73" s="560"/>
      <c r="F73" s="567"/>
      <c r="G73" s="568"/>
      <c r="H73" s="568"/>
      <c r="I73" s="568"/>
      <c r="J73" s="569"/>
      <c r="K73" s="576"/>
      <c r="L73" s="577"/>
      <c r="M73" s="577"/>
      <c r="N73" s="578"/>
      <c r="O73" s="543" t="s">
        <v>469</v>
      </c>
      <c r="P73" s="544"/>
      <c r="Q73" s="545"/>
      <c r="R73" s="204"/>
      <c r="S73" s="205"/>
      <c r="T73" s="205"/>
      <c r="U73" s="205"/>
      <c r="V73" s="205"/>
      <c r="W73" s="205"/>
      <c r="X73" s="205"/>
      <c r="Y73" s="205"/>
      <c r="Z73" s="205"/>
      <c r="AA73" s="205"/>
      <c r="AB73" s="205"/>
      <c r="AC73" s="205"/>
      <c r="AD73" s="205"/>
      <c r="AE73" s="205"/>
      <c r="AF73" s="205"/>
      <c r="AG73" s="205"/>
      <c r="AH73" s="205"/>
      <c r="AI73" s="205"/>
      <c r="AJ73" s="205"/>
      <c r="AK73" s="205"/>
      <c r="AL73" s="205"/>
      <c r="AM73" s="205"/>
      <c r="AN73" s="205"/>
      <c r="AO73" s="205"/>
      <c r="AP73" s="205"/>
      <c r="AQ73" s="205"/>
      <c r="AR73" s="205"/>
      <c r="AS73" s="205"/>
      <c r="AT73" s="205"/>
      <c r="AU73" s="205"/>
      <c r="AV73" s="205"/>
      <c r="AW73" s="610">
        <f>SUM(R73:AS73)</f>
        <v>0</v>
      </c>
      <c r="AX73" s="611">
        <f t="shared" si="29"/>
        <v>0</v>
      </c>
      <c r="AY73" s="530"/>
      <c r="AZ73" s="531"/>
      <c r="BA73" s="538"/>
      <c r="BB73" s="539"/>
      <c r="BC73" s="539"/>
      <c r="BD73" s="539"/>
      <c r="BE73" s="539"/>
      <c r="BF73" s="540"/>
    </row>
    <row r="74" spans="1:58" ht="17.25" customHeight="1" x14ac:dyDescent="0.15">
      <c r="A74" s="546">
        <v>17</v>
      </c>
      <c r="B74" s="549"/>
      <c r="C74" s="550"/>
      <c r="D74" s="555"/>
      <c r="E74" s="556"/>
      <c r="F74" s="561"/>
      <c r="G74" s="562"/>
      <c r="H74" s="562"/>
      <c r="I74" s="562"/>
      <c r="J74" s="563"/>
      <c r="K74" s="570"/>
      <c r="L74" s="571"/>
      <c r="M74" s="571"/>
      <c r="N74" s="572"/>
      <c r="O74" s="579" t="s">
        <v>467</v>
      </c>
      <c r="P74" s="580"/>
      <c r="Q74" s="581"/>
      <c r="R74" s="206"/>
      <c r="S74" s="207"/>
      <c r="T74" s="207"/>
      <c r="U74" s="207"/>
      <c r="V74" s="207"/>
      <c r="W74" s="207"/>
      <c r="X74" s="207"/>
      <c r="Y74" s="207"/>
      <c r="Z74" s="207"/>
      <c r="AA74" s="207"/>
      <c r="AB74" s="207"/>
      <c r="AC74" s="207"/>
      <c r="AD74" s="207"/>
      <c r="AE74" s="207"/>
      <c r="AF74" s="207"/>
      <c r="AG74" s="207"/>
      <c r="AH74" s="207"/>
      <c r="AI74" s="207"/>
      <c r="AJ74" s="207"/>
      <c r="AK74" s="207"/>
      <c r="AL74" s="207"/>
      <c r="AM74" s="207"/>
      <c r="AN74" s="207"/>
      <c r="AO74" s="207"/>
      <c r="AP74" s="207"/>
      <c r="AQ74" s="207"/>
      <c r="AR74" s="207"/>
      <c r="AS74" s="207"/>
      <c r="AT74" s="207"/>
      <c r="AU74" s="207"/>
      <c r="AV74" s="207"/>
      <c r="AW74" s="612"/>
      <c r="AX74" s="613"/>
      <c r="AY74" s="528">
        <f t="shared" ref="AY74" si="30">AW75/($BD$2/7)+AW76/($BD$2/7)</f>
        <v>0</v>
      </c>
      <c r="AZ74" s="529"/>
      <c r="BA74" s="532"/>
      <c r="BB74" s="533"/>
      <c r="BC74" s="533"/>
      <c r="BD74" s="533"/>
      <c r="BE74" s="533"/>
      <c r="BF74" s="534"/>
    </row>
    <row r="75" spans="1:58" ht="17.25" customHeight="1" x14ac:dyDescent="0.15">
      <c r="A75" s="547"/>
      <c r="B75" s="551"/>
      <c r="C75" s="552"/>
      <c r="D75" s="557"/>
      <c r="E75" s="558"/>
      <c r="F75" s="564"/>
      <c r="G75" s="565"/>
      <c r="H75" s="565"/>
      <c r="I75" s="565"/>
      <c r="J75" s="566"/>
      <c r="K75" s="573"/>
      <c r="L75" s="574"/>
      <c r="M75" s="574"/>
      <c r="N75" s="575"/>
      <c r="O75" s="201"/>
      <c r="P75" s="202"/>
      <c r="Q75" s="203" t="s">
        <v>468</v>
      </c>
      <c r="R75" s="204"/>
      <c r="S75" s="205"/>
      <c r="T75" s="205"/>
      <c r="U75" s="205"/>
      <c r="V75" s="208"/>
      <c r="W75" s="208"/>
      <c r="X75" s="205"/>
      <c r="Y75" s="205"/>
      <c r="Z75" s="205"/>
      <c r="AA75" s="205"/>
      <c r="AB75" s="205"/>
      <c r="AC75" s="208"/>
      <c r="AD75" s="208"/>
      <c r="AE75" s="205"/>
      <c r="AF75" s="205"/>
      <c r="AG75" s="205"/>
      <c r="AH75" s="205"/>
      <c r="AI75" s="205"/>
      <c r="AJ75" s="208"/>
      <c r="AK75" s="208"/>
      <c r="AL75" s="205"/>
      <c r="AM75" s="205"/>
      <c r="AN75" s="205"/>
      <c r="AO75" s="205"/>
      <c r="AP75" s="205"/>
      <c r="AQ75" s="208"/>
      <c r="AR75" s="208"/>
      <c r="AS75" s="205"/>
      <c r="AT75" s="205"/>
      <c r="AU75" s="205"/>
      <c r="AV75" s="205"/>
      <c r="AW75" s="610">
        <f>SUM(R75:AS75)</f>
        <v>0</v>
      </c>
      <c r="AX75" s="611">
        <f t="shared" ref="AX75:AX76" si="31">SUM(S76:AT76)</f>
        <v>0</v>
      </c>
      <c r="AY75" s="528"/>
      <c r="AZ75" s="529"/>
      <c r="BA75" s="535"/>
      <c r="BB75" s="536"/>
      <c r="BC75" s="536"/>
      <c r="BD75" s="536"/>
      <c r="BE75" s="536"/>
      <c r="BF75" s="537"/>
    </row>
    <row r="76" spans="1:58" ht="17.25" customHeight="1" x14ac:dyDescent="0.15">
      <c r="A76" s="548"/>
      <c r="B76" s="553"/>
      <c r="C76" s="554"/>
      <c r="D76" s="559"/>
      <c r="E76" s="560"/>
      <c r="F76" s="567"/>
      <c r="G76" s="568"/>
      <c r="H76" s="568"/>
      <c r="I76" s="568"/>
      <c r="J76" s="569"/>
      <c r="K76" s="576"/>
      <c r="L76" s="577"/>
      <c r="M76" s="577"/>
      <c r="N76" s="578"/>
      <c r="O76" s="543" t="s">
        <v>469</v>
      </c>
      <c r="P76" s="544"/>
      <c r="Q76" s="545"/>
      <c r="R76" s="204"/>
      <c r="S76" s="205"/>
      <c r="T76" s="205"/>
      <c r="U76" s="205"/>
      <c r="V76" s="208"/>
      <c r="W76" s="208"/>
      <c r="X76" s="205"/>
      <c r="Y76" s="205"/>
      <c r="Z76" s="205"/>
      <c r="AA76" s="205"/>
      <c r="AB76" s="205"/>
      <c r="AC76" s="208"/>
      <c r="AD76" s="208"/>
      <c r="AE76" s="205"/>
      <c r="AF76" s="205"/>
      <c r="AG76" s="205"/>
      <c r="AH76" s="205"/>
      <c r="AI76" s="205"/>
      <c r="AJ76" s="208"/>
      <c r="AK76" s="208"/>
      <c r="AL76" s="205"/>
      <c r="AM76" s="205"/>
      <c r="AN76" s="205"/>
      <c r="AO76" s="205"/>
      <c r="AP76" s="205"/>
      <c r="AQ76" s="208"/>
      <c r="AR76" s="208"/>
      <c r="AS76" s="205"/>
      <c r="AT76" s="205"/>
      <c r="AU76" s="205"/>
      <c r="AV76" s="205"/>
      <c r="AW76" s="610">
        <f>SUM(R76:AS76)</f>
        <v>0</v>
      </c>
      <c r="AX76" s="611">
        <f t="shared" si="31"/>
        <v>0</v>
      </c>
      <c r="AY76" s="530"/>
      <c r="AZ76" s="531"/>
      <c r="BA76" s="538"/>
      <c r="BB76" s="539"/>
      <c r="BC76" s="539"/>
      <c r="BD76" s="539"/>
      <c r="BE76" s="539"/>
      <c r="BF76" s="540"/>
    </row>
    <row r="77" spans="1:58" ht="17.25" customHeight="1" x14ac:dyDescent="0.15">
      <c r="A77" s="546">
        <v>18</v>
      </c>
      <c r="B77" s="549"/>
      <c r="C77" s="550"/>
      <c r="D77" s="555"/>
      <c r="E77" s="556"/>
      <c r="F77" s="561"/>
      <c r="G77" s="562"/>
      <c r="H77" s="562"/>
      <c r="I77" s="562"/>
      <c r="J77" s="563"/>
      <c r="K77" s="570"/>
      <c r="L77" s="571"/>
      <c r="M77" s="571"/>
      <c r="N77" s="572"/>
      <c r="O77" s="579" t="s">
        <v>467</v>
      </c>
      <c r="P77" s="580"/>
      <c r="Q77" s="581"/>
      <c r="R77" s="199"/>
      <c r="S77" s="200"/>
      <c r="T77" s="200"/>
      <c r="U77" s="200"/>
      <c r="V77" s="207"/>
      <c r="W77" s="207"/>
      <c r="X77" s="200"/>
      <c r="Y77" s="200"/>
      <c r="Z77" s="200"/>
      <c r="AA77" s="200"/>
      <c r="AB77" s="200"/>
      <c r="AC77" s="207"/>
      <c r="AD77" s="207"/>
      <c r="AE77" s="200"/>
      <c r="AF77" s="200"/>
      <c r="AG77" s="200"/>
      <c r="AH77" s="200"/>
      <c r="AI77" s="200"/>
      <c r="AJ77" s="207"/>
      <c r="AK77" s="207"/>
      <c r="AL77" s="200"/>
      <c r="AM77" s="200"/>
      <c r="AN77" s="200"/>
      <c r="AO77" s="200"/>
      <c r="AP77" s="200"/>
      <c r="AQ77" s="207"/>
      <c r="AR77" s="207"/>
      <c r="AS77" s="200"/>
      <c r="AT77" s="200"/>
      <c r="AU77" s="200"/>
      <c r="AV77" s="200"/>
      <c r="AW77" s="612"/>
      <c r="AX77" s="613"/>
      <c r="AY77" s="528">
        <f t="shared" ref="AY77" si="32">AW78/($BD$2/7)+AW79/($BD$2/7)</f>
        <v>0</v>
      </c>
      <c r="AZ77" s="529"/>
      <c r="BA77" s="532"/>
      <c r="BB77" s="533"/>
      <c r="BC77" s="533"/>
      <c r="BD77" s="533"/>
      <c r="BE77" s="533"/>
      <c r="BF77" s="534"/>
    </row>
    <row r="78" spans="1:58" ht="17.25" customHeight="1" x14ac:dyDescent="0.15">
      <c r="A78" s="547"/>
      <c r="B78" s="551"/>
      <c r="C78" s="552"/>
      <c r="D78" s="557"/>
      <c r="E78" s="558"/>
      <c r="F78" s="564"/>
      <c r="G78" s="565"/>
      <c r="H78" s="565"/>
      <c r="I78" s="565"/>
      <c r="J78" s="566"/>
      <c r="K78" s="573"/>
      <c r="L78" s="574"/>
      <c r="M78" s="574"/>
      <c r="N78" s="575"/>
      <c r="O78" s="201"/>
      <c r="P78" s="202"/>
      <c r="Q78" s="203" t="s">
        <v>468</v>
      </c>
      <c r="R78" s="204"/>
      <c r="S78" s="205"/>
      <c r="T78" s="205"/>
      <c r="U78" s="205"/>
      <c r="V78" s="205"/>
      <c r="W78" s="205"/>
      <c r="X78" s="205"/>
      <c r="Y78" s="205"/>
      <c r="Z78" s="205"/>
      <c r="AA78" s="205"/>
      <c r="AB78" s="205"/>
      <c r="AC78" s="205"/>
      <c r="AD78" s="205"/>
      <c r="AE78" s="205"/>
      <c r="AF78" s="205"/>
      <c r="AG78" s="205"/>
      <c r="AH78" s="205"/>
      <c r="AI78" s="205"/>
      <c r="AJ78" s="205"/>
      <c r="AK78" s="205"/>
      <c r="AL78" s="205"/>
      <c r="AM78" s="205"/>
      <c r="AN78" s="205"/>
      <c r="AO78" s="205"/>
      <c r="AP78" s="205"/>
      <c r="AQ78" s="205"/>
      <c r="AR78" s="205"/>
      <c r="AS78" s="205"/>
      <c r="AT78" s="205"/>
      <c r="AU78" s="205"/>
      <c r="AV78" s="205"/>
      <c r="AW78" s="610">
        <f>SUM(R78:AS78)</f>
        <v>0</v>
      </c>
      <c r="AX78" s="611">
        <f t="shared" ref="AX78:AX79" si="33">SUM(S79:AT79)</f>
        <v>0</v>
      </c>
      <c r="AY78" s="528"/>
      <c r="AZ78" s="529"/>
      <c r="BA78" s="535"/>
      <c r="BB78" s="536"/>
      <c r="BC78" s="536"/>
      <c r="BD78" s="536"/>
      <c r="BE78" s="536"/>
      <c r="BF78" s="537"/>
    </row>
    <row r="79" spans="1:58" ht="17.25" customHeight="1" x14ac:dyDescent="0.15">
      <c r="A79" s="548"/>
      <c r="B79" s="553"/>
      <c r="C79" s="554"/>
      <c r="D79" s="559"/>
      <c r="E79" s="560"/>
      <c r="F79" s="567"/>
      <c r="G79" s="568"/>
      <c r="H79" s="568"/>
      <c r="I79" s="568"/>
      <c r="J79" s="569"/>
      <c r="K79" s="576"/>
      <c r="L79" s="577"/>
      <c r="M79" s="577"/>
      <c r="N79" s="578"/>
      <c r="O79" s="543" t="s">
        <v>469</v>
      </c>
      <c r="P79" s="544"/>
      <c r="Q79" s="545"/>
      <c r="R79" s="204"/>
      <c r="S79" s="205"/>
      <c r="T79" s="205"/>
      <c r="U79" s="205"/>
      <c r="V79" s="205"/>
      <c r="W79" s="205"/>
      <c r="X79" s="205"/>
      <c r="Y79" s="205"/>
      <c r="Z79" s="205"/>
      <c r="AA79" s="205"/>
      <c r="AB79" s="205"/>
      <c r="AC79" s="205"/>
      <c r="AD79" s="205"/>
      <c r="AE79" s="205"/>
      <c r="AF79" s="205"/>
      <c r="AG79" s="205"/>
      <c r="AH79" s="205"/>
      <c r="AI79" s="205"/>
      <c r="AJ79" s="205"/>
      <c r="AK79" s="205"/>
      <c r="AL79" s="205"/>
      <c r="AM79" s="205"/>
      <c r="AN79" s="205"/>
      <c r="AO79" s="205"/>
      <c r="AP79" s="205"/>
      <c r="AQ79" s="205"/>
      <c r="AR79" s="205"/>
      <c r="AS79" s="205"/>
      <c r="AT79" s="205"/>
      <c r="AU79" s="205"/>
      <c r="AV79" s="205"/>
      <c r="AW79" s="610">
        <f>SUM(R79:AS79)</f>
        <v>0</v>
      </c>
      <c r="AX79" s="611">
        <f t="shared" si="33"/>
        <v>0</v>
      </c>
      <c r="AY79" s="530"/>
      <c r="AZ79" s="531"/>
      <c r="BA79" s="538"/>
      <c r="BB79" s="539"/>
      <c r="BC79" s="539"/>
      <c r="BD79" s="539"/>
      <c r="BE79" s="539"/>
      <c r="BF79" s="540"/>
    </row>
    <row r="80" spans="1:58" ht="17.25" customHeight="1" x14ac:dyDescent="0.15">
      <c r="A80" s="546">
        <v>19</v>
      </c>
      <c r="B80" s="549"/>
      <c r="C80" s="550"/>
      <c r="D80" s="555"/>
      <c r="E80" s="556"/>
      <c r="F80" s="561"/>
      <c r="G80" s="562"/>
      <c r="H80" s="562"/>
      <c r="I80" s="562"/>
      <c r="J80" s="563"/>
      <c r="K80" s="570"/>
      <c r="L80" s="571"/>
      <c r="M80" s="571"/>
      <c r="N80" s="572"/>
      <c r="O80" s="579" t="s">
        <v>467</v>
      </c>
      <c r="P80" s="580"/>
      <c r="Q80" s="581"/>
      <c r="R80" s="206"/>
      <c r="S80" s="200"/>
      <c r="T80" s="200"/>
      <c r="U80" s="200"/>
      <c r="V80" s="200"/>
      <c r="W80" s="200"/>
      <c r="X80" s="207"/>
      <c r="Y80" s="207"/>
      <c r="Z80" s="200"/>
      <c r="AA80" s="200"/>
      <c r="AB80" s="200"/>
      <c r="AC80" s="200"/>
      <c r="AD80" s="200"/>
      <c r="AE80" s="207"/>
      <c r="AF80" s="207"/>
      <c r="AG80" s="200"/>
      <c r="AH80" s="200"/>
      <c r="AI80" s="200"/>
      <c r="AJ80" s="200"/>
      <c r="AK80" s="200"/>
      <c r="AL80" s="207"/>
      <c r="AM80" s="207"/>
      <c r="AN80" s="200"/>
      <c r="AO80" s="200"/>
      <c r="AP80" s="200"/>
      <c r="AQ80" s="200"/>
      <c r="AR80" s="200"/>
      <c r="AS80" s="207"/>
      <c r="AT80" s="207"/>
      <c r="AU80" s="207"/>
      <c r="AV80" s="207"/>
      <c r="AW80" s="612"/>
      <c r="AX80" s="613"/>
      <c r="AY80" s="528">
        <f t="shared" ref="AY80" si="34">AW81/($BD$2/7)+AW82/($BD$2/7)</f>
        <v>0</v>
      </c>
      <c r="AZ80" s="529"/>
      <c r="BA80" s="532"/>
      <c r="BB80" s="533"/>
      <c r="BC80" s="533"/>
      <c r="BD80" s="533"/>
      <c r="BE80" s="533"/>
      <c r="BF80" s="534"/>
    </row>
    <row r="81" spans="1:58" ht="17.25" customHeight="1" x14ac:dyDescent="0.15">
      <c r="A81" s="547"/>
      <c r="B81" s="551"/>
      <c r="C81" s="552"/>
      <c r="D81" s="557"/>
      <c r="E81" s="558"/>
      <c r="F81" s="564"/>
      <c r="G81" s="565"/>
      <c r="H81" s="565"/>
      <c r="I81" s="565"/>
      <c r="J81" s="566"/>
      <c r="K81" s="573"/>
      <c r="L81" s="574"/>
      <c r="M81" s="574"/>
      <c r="N81" s="575"/>
      <c r="O81" s="201"/>
      <c r="P81" s="202"/>
      <c r="Q81" s="203" t="s">
        <v>468</v>
      </c>
      <c r="R81" s="209"/>
      <c r="S81" s="205"/>
      <c r="T81" s="205"/>
      <c r="U81" s="205"/>
      <c r="V81" s="205"/>
      <c r="W81" s="205"/>
      <c r="X81" s="208"/>
      <c r="Y81" s="208"/>
      <c r="Z81" s="205"/>
      <c r="AA81" s="205"/>
      <c r="AB81" s="205"/>
      <c r="AC81" s="205"/>
      <c r="AD81" s="205"/>
      <c r="AE81" s="208"/>
      <c r="AF81" s="208"/>
      <c r="AG81" s="205"/>
      <c r="AH81" s="205"/>
      <c r="AI81" s="205"/>
      <c r="AJ81" s="205"/>
      <c r="AK81" s="205"/>
      <c r="AL81" s="208"/>
      <c r="AM81" s="208"/>
      <c r="AN81" s="205"/>
      <c r="AO81" s="205"/>
      <c r="AP81" s="205"/>
      <c r="AQ81" s="205"/>
      <c r="AR81" s="205"/>
      <c r="AS81" s="208"/>
      <c r="AT81" s="208"/>
      <c r="AU81" s="208"/>
      <c r="AV81" s="208"/>
      <c r="AW81" s="610">
        <f>SUM(R81:AS81)</f>
        <v>0</v>
      </c>
      <c r="AX81" s="611">
        <f t="shared" ref="AX81:AX82" si="35">SUM(S82:AT82)</f>
        <v>0</v>
      </c>
      <c r="AY81" s="528"/>
      <c r="AZ81" s="529"/>
      <c r="BA81" s="535"/>
      <c r="BB81" s="536"/>
      <c r="BC81" s="536"/>
      <c r="BD81" s="536"/>
      <c r="BE81" s="536"/>
      <c r="BF81" s="537"/>
    </row>
    <row r="82" spans="1:58" ht="17.25" customHeight="1" x14ac:dyDescent="0.15">
      <c r="A82" s="548"/>
      <c r="B82" s="553"/>
      <c r="C82" s="554"/>
      <c r="D82" s="559"/>
      <c r="E82" s="560"/>
      <c r="F82" s="567"/>
      <c r="G82" s="568"/>
      <c r="H82" s="568"/>
      <c r="I82" s="568"/>
      <c r="J82" s="569"/>
      <c r="K82" s="576"/>
      <c r="L82" s="577"/>
      <c r="M82" s="577"/>
      <c r="N82" s="578"/>
      <c r="O82" s="543" t="s">
        <v>469</v>
      </c>
      <c r="P82" s="544"/>
      <c r="Q82" s="545"/>
      <c r="R82" s="209"/>
      <c r="S82" s="205"/>
      <c r="T82" s="205"/>
      <c r="U82" s="205"/>
      <c r="V82" s="205"/>
      <c r="W82" s="205"/>
      <c r="X82" s="208"/>
      <c r="Y82" s="208"/>
      <c r="Z82" s="205"/>
      <c r="AA82" s="205"/>
      <c r="AB82" s="205"/>
      <c r="AC82" s="205"/>
      <c r="AD82" s="205"/>
      <c r="AE82" s="208"/>
      <c r="AF82" s="208"/>
      <c r="AG82" s="205"/>
      <c r="AH82" s="205"/>
      <c r="AI82" s="205"/>
      <c r="AJ82" s="205"/>
      <c r="AK82" s="205"/>
      <c r="AL82" s="208"/>
      <c r="AM82" s="208"/>
      <c r="AN82" s="205"/>
      <c r="AO82" s="205"/>
      <c r="AP82" s="205"/>
      <c r="AQ82" s="205"/>
      <c r="AR82" s="205"/>
      <c r="AS82" s="208"/>
      <c r="AT82" s="208"/>
      <c r="AU82" s="208"/>
      <c r="AV82" s="208"/>
      <c r="AW82" s="610">
        <f>SUM(R82:AS82)</f>
        <v>0</v>
      </c>
      <c r="AX82" s="611">
        <f t="shared" si="35"/>
        <v>0</v>
      </c>
      <c r="AY82" s="530"/>
      <c r="AZ82" s="531"/>
      <c r="BA82" s="538"/>
      <c r="BB82" s="539"/>
      <c r="BC82" s="539"/>
      <c r="BD82" s="539"/>
      <c r="BE82" s="539"/>
      <c r="BF82" s="540"/>
    </row>
    <row r="83" spans="1:58" ht="17.25" customHeight="1" x14ac:dyDescent="0.15">
      <c r="A83" s="546">
        <v>20</v>
      </c>
      <c r="B83" s="549"/>
      <c r="C83" s="550"/>
      <c r="D83" s="555"/>
      <c r="E83" s="556"/>
      <c r="F83" s="561"/>
      <c r="G83" s="562"/>
      <c r="H83" s="562"/>
      <c r="I83" s="562"/>
      <c r="J83" s="563"/>
      <c r="K83" s="570"/>
      <c r="L83" s="571"/>
      <c r="M83" s="571"/>
      <c r="N83" s="572"/>
      <c r="O83" s="579" t="s">
        <v>467</v>
      </c>
      <c r="P83" s="580"/>
      <c r="Q83" s="581"/>
      <c r="R83" s="206"/>
      <c r="S83" s="200"/>
      <c r="T83" s="200"/>
      <c r="U83" s="200"/>
      <c r="V83" s="200"/>
      <c r="W83" s="200"/>
      <c r="X83" s="207"/>
      <c r="Y83" s="207"/>
      <c r="Z83" s="200"/>
      <c r="AA83" s="200"/>
      <c r="AB83" s="200"/>
      <c r="AC83" s="200"/>
      <c r="AD83" s="200"/>
      <c r="AE83" s="207"/>
      <c r="AF83" s="207"/>
      <c r="AG83" s="200"/>
      <c r="AH83" s="200"/>
      <c r="AI83" s="200"/>
      <c r="AJ83" s="200"/>
      <c r="AK83" s="200"/>
      <c r="AL83" s="207"/>
      <c r="AM83" s="207"/>
      <c r="AN83" s="200"/>
      <c r="AO83" s="200"/>
      <c r="AP83" s="200"/>
      <c r="AQ83" s="200"/>
      <c r="AR83" s="200"/>
      <c r="AS83" s="207"/>
      <c r="AT83" s="207"/>
      <c r="AU83" s="207"/>
      <c r="AV83" s="207"/>
      <c r="AW83" s="612"/>
      <c r="AX83" s="613"/>
      <c r="AY83" s="528">
        <f t="shared" ref="AY83" si="36">AW84/($BD$2/7)+AW85/($BD$2/7)</f>
        <v>0</v>
      </c>
      <c r="AZ83" s="529"/>
      <c r="BA83" s="532"/>
      <c r="BB83" s="533"/>
      <c r="BC83" s="533"/>
      <c r="BD83" s="533"/>
      <c r="BE83" s="533"/>
      <c r="BF83" s="534"/>
    </row>
    <row r="84" spans="1:58" ht="17.25" customHeight="1" x14ac:dyDescent="0.15">
      <c r="A84" s="547"/>
      <c r="B84" s="551"/>
      <c r="C84" s="552"/>
      <c r="D84" s="557"/>
      <c r="E84" s="558"/>
      <c r="F84" s="564"/>
      <c r="G84" s="565"/>
      <c r="H84" s="565"/>
      <c r="I84" s="565"/>
      <c r="J84" s="566"/>
      <c r="K84" s="573"/>
      <c r="L84" s="574"/>
      <c r="M84" s="574"/>
      <c r="N84" s="575"/>
      <c r="O84" s="201"/>
      <c r="P84" s="202"/>
      <c r="Q84" s="203" t="s">
        <v>468</v>
      </c>
      <c r="R84" s="209"/>
      <c r="S84" s="205"/>
      <c r="T84" s="205"/>
      <c r="U84" s="205"/>
      <c r="V84" s="205"/>
      <c r="W84" s="205"/>
      <c r="X84" s="205"/>
      <c r="Y84" s="205"/>
      <c r="Z84" s="205"/>
      <c r="AA84" s="205"/>
      <c r="AB84" s="205"/>
      <c r="AC84" s="205"/>
      <c r="AD84" s="205"/>
      <c r="AE84" s="205"/>
      <c r="AF84" s="205"/>
      <c r="AG84" s="205"/>
      <c r="AH84" s="205"/>
      <c r="AI84" s="205"/>
      <c r="AJ84" s="205"/>
      <c r="AK84" s="205"/>
      <c r="AL84" s="205"/>
      <c r="AM84" s="205"/>
      <c r="AN84" s="205"/>
      <c r="AO84" s="205"/>
      <c r="AP84" s="205"/>
      <c r="AQ84" s="205"/>
      <c r="AR84" s="205"/>
      <c r="AS84" s="205"/>
      <c r="AT84" s="205"/>
      <c r="AU84" s="208"/>
      <c r="AV84" s="208"/>
      <c r="AW84" s="610">
        <f>SUM(R84:AS84)</f>
        <v>0</v>
      </c>
      <c r="AX84" s="611">
        <f t="shared" ref="AX84:AX85" si="37">SUM(S85:AT85)</f>
        <v>0</v>
      </c>
      <c r="AY84" s="528"/>
      <c r="AZ84" s="529"/>
      <c r="BA84" s="535"/>
      <c r="BB84" s="536"/>
      <c r="BC84" s="536"/>
      <c r="BD84" s="536"/>
      <c r="BE84" s="536"/>
      <c r="BF84" s="537"/>
    </row>
    <row r="85" spans="1:58" ht="17.25" customHeight="1" x14ac:dyDescent="0.15">
      <c r="A85" s="548"/>
      <c r="B85" s="553"/>
      <c r="C85" s="554"/>
      <c r="D85" s="559"/>
      <c r="E85" s="560"/>
      <c r="F85" s="567"/>
      <c r="G85" s="568"/>
      <c r="H85" s="568"/>
      <c r="I85" s="568"/>
      <c r="J85" s="569"/>
      <c r="K85" s="576"/>
      <c r="L85" s="577"/>
      <c r="M85" s="577"/>
      <c r="N85" s="578"/>
      <c r="O85" s="543" t="s">
        <v>469</v>
      </c>
      <c r="P85" s="544"/>
      <c r="Q85" s="545"/>
      <c r="R85" s="209"/>
      <c r="S85" s="205"/>
      <c r="T85" s="205"/>
      <c r="U85" s="205"/>
      <c r="V85" s="205"/>
      <c r="W85" s="205"/>
      <c r="X85" s="205"/>
      <c r="Y85" s="205"/>
      <c r="Z85" s="205"/>
      <c r="AA85" s="205"/>
      <c r="AB85" s="205"/>
      <c r="AC85" s="205"/>
      <c r="AD85" s="205"/>
      <c r="AE85" s="205"/>
      <c r="AF85" s="205"/>
      <c r="AG85" s="205"/>
      <c r="AH85" s="205"/>
      <c r="AI85" s="205"/>
      <c r="AJ85" s="205"/>
      <c r="AK85" s="205"/>
      <c r="AL85" s="205"/>
      <c r="AM85" s="205"/>
      <c r="AN85" s="205"/>
      <c r="AO85" s="205"/>
      <c r="AP85" s="205"/>
      <c r="AQ85" s="205"/>
      <c r="AR85" s="205"/>
      <c r="AS85" s="205"/>
      <c r="AT85" s="205"/>
      <c r="AU85" s="208"/>
      <c r="AV85" s="208"/>
      <c r="AW85" s="610">
        <f>SUM(R85:AS85)</f>
        <v>0</v>
      </c>
      <c r="AX85" s="611">
        <f t="shared" si="37"/>
        <v>0</v>
      </c>
      <c r="AY85" s="530"/>
      <c r="AZ85" s="531"/>
      <c r="BA85" s="538"/>
      <c r="BB85" s="539"/>
      <c r="BC85" s="539"/>
      <c r="BD85" s="539"/>
      <c r="BE85" s="539"/>
      <c r="BF85" s="540"/>
    </row>
    <row r="86" spans="1:58" ht="17.25" customHeight="1" x14ac:dyDescent="0.15">
      <c r="A86" s="546">
        <v>21</v>
      </c>
      <c r="B86" s="549"/>
      <c r="C86" s="550"/>
      <c r="D86" s="555"/>
      <c r="E86" s="556"/>
      <c r="F86" s="561"/>
      <c r="G86" s="562"/>
      <c r="H86" s="562"/>
      <c r="I86" s="562"/>
      <c r="J86" s="563"/>
      <c r="K86" s="570"/>
      <c r="L86" s="571"/>
      <c r="M86" s="571"/>
      <c r="N86" s="572"/>
      <c r="O86" s="579" t="s">
        <v>467</v>
      </c>
      <c r="P86" s="580"/>
      <c r="Q86" s="581"/>
      <c r="R86" s="206"/>
      <c r="S86" s="207"/>
      <c r="T86" s="207"/>
      <c r="U86" s="207"/>
      <c r="V86" s="207"/>
      <c r="W86" s="200"/>
      <c r="X86" s="200"/>
      <c r="Y86" s="200"/>
      <c r="Z86" s="207"/>
      <c r="AA86" s="207"/>
      <c r="AB86" s="207"/>
      <c r="AC86" s="207"/>
      <c r="AD86" s="200"/>
      <c r="AE86" s="200"/>
      <c r="AF86" s="200"/>
      <c r="AG86" s="207"/>
      <c r="AH86" s="207"/>
      <c r="AI86" s="207"/>
      <c r="AJ86" s="207"/>
      <c r="AK86" s="200"/>
      <c r="AL86" s="200"/>
      <c r="AM86" s="200"/>
      <c r="AN86" s="207"/>
      <c r="AO86" s="207"/>
      <c r="AP86" s="207"/>
      <c r="AQ86" s="207"/>
      <c r="AR86" s="200"/>
      <c r="AS86" s="200"/>
      <c r="AT86" s="200"/>
      <c r="AU86" s="207"/>
      <c r="AV86" s="207"/>
      <c r="AW86" s="612"/>
      <c r="AX86" s="613"/>
      <c r="AY86" s="528">
        <f t="shared" ref="AY86" si="38">AW87/($BD$2/7)+AW88/($BD$2/7)</f>
        <v>0</v>
      </c>
      <c r="AZ86" s="529"/>
      <c r="BA86" s="532"/>
      <c r="BB86" s="533"/>
      <c r="BC86" s="533"/>
      <c r="BD86" s="533"/>
      <c r="BE86" s="533"/>
      <c r="BF86" s="534"/>
    </row>
    <row r="87" spans="1:58" ht="17.25" customHeight="1" x14ac:dyDescent="0.15">
      <c r="A87" s="547"/>
      <c r="B87" s="551"/>
      <c r="C87" s="552"/>
      <c r="D87" s="557"/>
      <c r="E87" s="558"/>
      <c r="F87" s="564"/>
      <c r="G87" s="565"/>
      <c r="H87" s="565"/>
      <c r="I87" s="565"/>
      <c r="J87" s="566"/>
      <c r="K87" s="573"/>
      <c r="L87" s="574"/>
      <c r="M87" s="574"/>
      <c r="N87" s="575"/>
      <c r="O87" s="201"/>
      <c r="P87" s="202"/>
      <c r="Q87" s="203" t="s">
        <v>468</v>
      </c>
      <c r="R87" s="204"/>
      <c r="S87" s="205"/>
      <c r="T87" s="205"/>
      <c r="U87" s="205"/>
      <c r="V87" s="205"/>
      <c r="W87" s="205"/>
      <c r="X87" s="205"/>
      <c r="Y87" s="205"/>
      <c r="Z87" s="208"/>
      <c r="AA87" s="208"/>
      <c r="AB87" s="208"/>
      <c r="AC87" s="208"/>
      <c r="AD87" s="205"/>
      <c r="AE87" s="205"/>
      <c r="AF87" s="205"/>
      <c r="AG87" s="205"/>
      <c r="AH87" s="208"/>
      <c r="AI87" s="208"/>
      <c r="AJ87" s="208"/>
      <c r="AK87" s="205"/>
      <c r="AL87" s="205"/>
      <c r="AM87" s="205"/>
      <c r="AN87" s="208"/>
      <c r="AO87" s="208"/>
      <c r="AP87" s="208"/>
      <c r="AQ87" s="208"/>
      <c r="AR87" s="205"/>
      <c r="AS87" s="205"/>
      <c r="AT87" s="205"/>
      <c r="AU87" s="208"/>
      <c r="AV87" s="208"/>
      <c r="AW87" s="610">
        <f>SUM(R87:AS87)</f>
        <v>0</v>
      </c>
      <c r="AX87" s="611">
        <f t="shared" ref="AX87" si="39">SUM(S88:AT88)</f>
        <v>0</v>
      </c>
      <c r="AY87" s="528"/>
      <c r="AZ87" s="529"/>
      <c r="BA87" s="535"/>
      <c r="BB87" s="536"/>
      <c r="BC87" s="536"/>
      <c r="BD87" s="536"/>
      <c r="BE87" s="536"/>
      <c r="BF87" s="537"/>
    </row>
    <row r="88" spans="1:58" ht="17.25" customHeight="1" x14ac:dyDescent="0.15">
      <c r="A88" s="548"/>
      <c r="B88" s="553"/>
      <c r="C88" s="554"/>
      <c r="D88" s="559"/>
      <c r="E88" s="560"/>
      <c r="F88" s="567"/>
      <c r="G88" s="568"/>
      <c r="H88" s="568"/>
      <c r="I88" s="568"/>
      <c r="J88" s="569"/>
      <c r="K88" s="576"/>
      <c r="L88" s="577"/>
      <c r="M88" s="577"/>
      <c r="N88" s="578"/>
      <c r="O88" s="543" t="s">
        <v>469</v>
      </c>
      <c r="P88" s="544"/>
      <c r="Q88" s="545"/>
      <c r="R88" s="204"/>
      <c r="S88" s="205"/>
      <c r="T88" s="205"/>
      <c r="U88" s="205"/>
      <c r="V88" s="205"/>
      <c r="W88" s="205"/>
      <c r="X88" s="205"/>
      <c r="Y88" s="205"/>
      <c r="Z88" s="208"/>
      <c r="AA88" s="208"/>
      <c r="AB88" s="208"/>
      <c r="AC88" s="208"/>
      <c r="AD88" s="205"/>
      <c r="AE88" s="205"/>
      <c r="AF88" s="205"/>
      <c r="AG88" s="205"/>
      <c r="AH88" s="208"/>
      <c r="AI88" s="208"/>
      <c r="AJ88" s="208"/>
      <c r="AK88" s="205"/>
      <c r="AL88" s="205"/>
      <c r="AM88" s="205"/>
      <c r="AN88" s="208"/>
      <c r="AO88" s="208"/>
      <c r="AP88" s="208"/>
      <c r="AQ88" s="208"/>
      <c r="AR88" s="205"/>
      <c r="AS88" s="205"/>
      <c r="AT88" s="205"/>
      <c r="AU88" s="208"/>
      <c r="AV88" s="208"/>
      <c r="AW88" s="610">
        <f>SUM(R88:AS88)</f>
        <v>0</v>
      </c>
      <c r="AX88" s="611">
        <f>SUM(S89:AT89)</f>
        <v>0</v>
      </c>
      <c r="AY88" s="530"/>
      <c r="AZ88" s="531"/>
      <c r="BA88" s="538"/>
      <c r="BB88" s="539"/>
      <c r="BC88" s="539"/>
      <c r="BD88" s="539"/>
      <c r="BE88" s="539"/>
      <c r="BF88" s="540"/>
    </row>
    <row r="89" spans="1:58" ht="17.25" customHeight="1" x14ac:dyDescent="0.15">
      <c r="A89" s="546">
        <v>22</v>
      </c>
      <c r="B89" s="549"/>
      <c r="C89" s="550"/>
      <c r="D89" s="555"/>
      <c r="E89" s="556"/>
      <c r="F89" s="561"/>
      <c r="G89" s="562"/>
      <c r="H89" s="562"/>
      <c r="I89" s="562"/>
      <c r="J89" s="563"/>
      <c r="K89" s="570"/>
      <c r="L89" s="571"/>
      <c r="M89" s="571"/>
      <c r="N89" s="572"/>
      <c r="O89" s="579" t="s">
        <v>467</v>
      </c>
      <c r="P89" s="580"/>
      <c r="Q89" s="581"/>
      <c r="R89" s="199"/>
      <c r="S89" s="200"/>
      <c r="T89" s="200"/>
      <c r="U89" s="200"/>
      <c r="V89" s="200"/>
      <c r="W89" s="200"/>
      <c r="X89" s="200"/>
      <c r="Y89" s="207"/>
      <c r="Z89" s="207"/>
      <c r="AA89" s="207"/>
      <c r="AB89" s="207"/>
      <c r="AC89" s="207"/>
      <c r="AD89" s="200"/>
      <c r="AE89" s="207"/>
      <c r="AF89" s="207"/>
      <c r="AG89" s="200"/>
      <c r="AH89" s="207"/>
      <c r="AI89" s="207"/>
      <c r="AJ89" s="207"/>
      <c r="AK89" s="200"/>
      <c r="AL89" s="207"/>
      <c r="AM89" s="207"/>
      <c r="AN89" s="207"/>
      <c r="AO89" s="207"/>
      <c r="AP89" s="207"/>
      <c r="AQ89" s="207"/>
      <c r="AR89" s="200"/>
      <c r="AS89" s="200"/>
      <c r="AT89" s="207"/>
      <c r="AU89" s="207"/>
      <c r="AV89" s="207"/>
      <c r="AW89" s="612"/>
      <c r="AX89" s="613"/>
      <c r="AY89" s="606">
        <f t="shared" ref="AY89" si="40">AW90/($BD$2/7)+AW91/($BD$2/7)</f>
        <v>0</v>
      </c>
      <c r="AZ89" s="607"/>
      <c r="BA89" s="532"/>
      <c r="BB89" s="533"/>
      <c r="BC89" s="533"/>
      <c r="BD89" s="533"/>
      <c r="BE89" s="533"/>
      <c r="BF89" s="534"/>
    </row>
    <row r="90" spans="1:58" ht="17.25" customHeight="1" x14ac:dyDescent="0.15">
      <c r="A90" s="547"/>
      <c r="B90" s="551"/>
      <c r="C90" s="552"/>
      <c r="D90" s="557"/>
      <c r="E90" s="558"/>
      <c r="F90" s="564"/>
      <c r="G90" s="565"/>
      <c r="H90" s="565"/>
      <c r="I90" s="565"/>
      <c r="J90" s="566"/>
      <c r="K90" s="573"/>
      <c r="L90" s="574"/>
      <c r="M90" s="574"/>
      <c r="N90" s="575"/>
      <c r="O90" s="201"/>
      <c r="P90" s="202"/>
      <c r="Q90" s="203" t="s">
        <v>468</v>
      </c>
      <c r="R90" s="204"/>
      <c r="S90" s="205"/>
      <c r="T90" s="205"/>
      <c r="U90" s="205"/>
      <c r="V90" s="205"/>
      <c r="W90" s="205"/>
      <c r="X90" s="205"/>
      <c r="Y90" s="208"/>
      <c r="Z90" s="205"/>
      <c r="AA90" s="208"/>
      <c r="AB90" s="208"/>
      <c r="AC90" s="205"/>
      <c r="AD90" s="205"/>
      <c r="AE90" s="208"/>
      <c r="AF90" s="208"/>
      <c r="AG90" s="205"/>
      <c r="AH90" s="208"/>
      <c r="AI90" s="205"/>
      <c r="AJ90" s="208"/>
      <c r="AK90" s="205"/>
      <c r="AL90" s="205"/>
      <c r="AM90" s="208"/>
      <c r="AN90" s="208"/>
      <c r="AO90" s="208"/>
      <c r="AP90" s="205"/>
      <c r="AQ90" s="208"/>
      <c r="AR90" s="205"/>
      <c r="AS90" s="205"/>
      <c r="AT90" s="208"/>
      <c r="AU90" s="208"/>
      <c r="AV90" s="205"/>
      <c r="AW90" s="610">
        <f>SUM(R90:AS90)</f>
        <v>0</v>
      </c>
      <c r="AX90" s="611">
        <f t="shared" ref="AX90" si="41">SUM(S91:AT91)</f>
        <v>0</v>
      </c>
      <c r="AY90" s="608"/>
      <c r="AZ90" s="609"/>
      <c r="BA90" s="535"/>
      <c r="BB90" s="536"/>
      <c r="BC90" s="536"/>
      <c r="BD90" s="536"/>
      <c r="BE90" s="536"/>
      <c r="BF90" s="537"/>
    </row>
    <row r="91" spans="1:58" ht="17.25" customHeight="1" x14ac:dyDescent="0.15">
      <c r="A91" s="548"/>
      <c r="B91" s="553"/>
      <c r="C91" s="554"/>
      <c r="D91" s="559"/>
      <c r="E91" s="560"/>
      <c r="F91" s="567"/>
      <c r="G91" s="568"/>
      <c r="H91" s="568"/>
      <c r="I91" s="568"/>
      <c r="J91" s="569"/>
      <c r="K91" s="576"/>
      <c r="L91" s="577"/>
      <c r="M91" s="577"/>
      <c r="N91" s="578"/>
      <c r="O91" s="543" t="s">
        <v>469</v>
      </c>
      <c r="P91" s="544"/>
      <c r="Q91" s="545"/>
      <c r="R91" s="204"/>
      <c r="S91" s="205"/>
      <c r="T91" s="205"/>
      <c r="U91" s="205"/>
      <c r="V91" s="205"/>
      <c r="W91" s="205"/>
      <c r="X91" s="205"/>
      <c r="Y91" s="208"/>
      <c r="Z91" s="205"/>
      <c r="AA91" s="208"/>
      <c r="AB91" s="208"/>
      <c r="AC91" s="205"/>
      <c r="AD91" s="205"/>
      <c r="AE91" s="208"/>
      <c r="AF91" s="208"/>
      <c r="AG91" s="205"/>
      <c r="AH91" s="208"/>
      <c r="AI91" s="205"/>
      <c r="AJ91" s="208"/>
      <c r="AK91" s="205"/>
      <c r="AL91" s="205"/>
      <c r="AM91" s="208"/>
      <c r="AN91" s="208"/>
      <c r="AO91" s="208"/>
      <c r="AP91" s="205"/>
      <c r="AQ91" s="208"/>
      <c r="AR91" s="205"/>
      <c r="AS91" s="205"/>
      <c r="AT91" s="208"/>
      <c r="AU91" s="208"/>
      <c r="AV91" s="205"/>
      <c r="AW91" s="610">
        <f>SUM(R91:AS91)</f>
        <v>0</v>
      </c>
      <c r="AX91" s="611">
        <f>SUM(S92:AT92)</f>
        <v>0</v>
      </c>
      <c r="AY91" s="528"/>
      <c r="AZ91" s="529"/>
      <c r="BA91" s="538"/>
      <c r="BB91" s="539"/>
      <c r="BC91" s="539"/>
      <c r="BD91" s="539"/>
      <c r="BE91" s="539"/>
      <c r="BF91" s="540"/>
    </row>
    <row r="92" spans="1:58" ht="15.95" customHeight="1" x14ac:dyDescent="0.15">
      <c r="A92" s="473" t="s">
        <v>519</v>
      </c>
      <c r="B92" s="474"/>
      <c r="C92" s="474"/>
      <c r="D92" s="474"/>
      <c r="E92" s="474"/>
      <c r="F92" s="474"/>
      <c r="G92" s="474"/>
      <c r="H92" s="474"/>
      <c r="I92" s="474"/>
      <c r="J92" s="474"/>
      <c r="K92" s="474"/>
      <c r="L92" s="474"/>
      <c r="M92" s="474"/>
      <c r="N92" s="474"/>
      <c r="O92" s="474"/>
      <c r="P92" s="474"/>
      <c r="Q92" s="475"/>
      <c r="R92" s="249"/>
      <c r="S92" s="250"/>
      <c r="T92" s="250"/>
      <c r="U92" s="250"/>
      <c r="V92" s="250"/>
      <c r="W92" s="250"/>
      <c r="X92" s="250"/>
      <c r="Y92" s="250"/>
      <c r="Z92" s="250"/>
      <c r="AA92" s="250"/>
      <c r="AB92" s="250"/>
      <c r="AC92" s="250"/>
      <c r="AD92" s="250"/>
      <c r="AE92" s="250"/>
      <c r="AF92" s="250"/>
      <c r="AG92" s="250"/>
      <c r="AH92" s="250"/>
      <c r="AI92" s="250"/>
      <c r="AJ92" s="250"/>
      <c r="AK92" s="250"/>
      <c r="AL92" s="250"/>
      <c r="AM92" s="250"/>
      <c r="AN92" s="250"/>
      <c r="AO92" s="250"/>
      <c r="AP92" s="250"/>
      <c r="AQ92" s="250"/>
      <c r="AR92" s="250"/>
      <c r="AS92" s="250"/>
      <c r="AT92" s="250"/>
      <c r="AU92" s="250"/>
      <c r="AV92" s="250"/>
      <c r="AW92" s="582"/>
      <c r="AX92" s="583"/>
      <c r="AY92" s="588"/>
      <c r="AZ92" s="589"/>
      <c r="BA92" s="594"/>
      <c r="BB92" s="595"/>
      <c r="BC92" s="595"/>
      <c r="BD92" s="595"/>
      <c r="BE92" s="595"/>
      <c r="BF92" s="596"/>
    </row>
    <row r="93" spans="1:58" ht="15.95" customHeight="1" x14ac:dyDescent="0.15">
      <c r="A93" s="473" t="s">
        <v>520</v>
      </c>
      <c r="B93" s="474"/>
      <c r="C93" s="474"/>
      <c r="D93" s="474"/>
      <c r="E93" s="474"/>
      <c r="F93" s="474"/>
      <c r="G93" s="474"/>
      <c r="H93" s="474"/>
      <c r="I93" s="474"/>
      <c r="J93" s="474"/>
      <c r="K93" s="474"/>
      <c r="L93" s="474"/>
      <c r="M93" s="474"/>
      <c r="N93" s="474"/>
      <c r="O93" s="474"/>
      <c r="P93" s="474"/>
      <c r="Q93" s="475"/>
      <c r="R93" s="249"/>
      <c r="S93" s="250"/>
      <c r="T93" s="250"/>
      <c r="U93" s="250"/>
      <c r="V93" s="250"/>
      <c r="W93" s="250"/>
      <c r="X93" s="250"/>
      <c r="Y93" s="250"/>
      <c r="Z93" s="250"/>
      <c r="AA93" s="250"/>
      <c r="AB93" s="250"/>
      <c r="AC93" s="250"/>
      <c r="AD93" s="250"/>
      <c r="AE93" s="250"/>
      <c r="AF93" s="250"/>
      <c r="AG93" s="250"/>
      <c r="AH93" s="250"/>
      <c r="AI93" s="250"/>
      <c r="AJ93" s="250"/>
      <c r="AK93" s="250"/>
      <c r="AL93" s="250"/>
      <c r="AM93" s="250"/>
      <c r="AN93" s="250"/>
      <c r="AO93" s="250"/>
      <c r="AP93" s="250"/>
      <c r="AQ93" s="250"/>
      <c r="AR93" s="250"/>
      <c r="AS93" s="250"/>
      <c r="AT93" s="250"/>
      <c r="AU93" s="250"/>
      <c r="AV93" s="250"/>
      <c r="AW93" s="584"/>
      <c r="AX93" s="585"/>
      <c r="AY93" s="590"/>
      <c r="AZ93" s="591"/>
      <c r="BA93" s="597"/>
      <c r="BB93" s="598"/>
      <c r="BC93" s="598"/>
      <c r="BD93" s="598"/>
      <c r="BE93" s="598"/>
      <c r="BF93" s="599"/>
    </row>
    <row r="94" spans="1:58" ht="15.95" customHeight="1" x14ac:dyDescent="0.15">
      <c r="A94" s="603" t="s">
        <v>521</v>
      </c>
      <c r="B94" s="604"/>
      <c r="C94" s="604"/>
      <c r="D94" s="604"/>
      <c r="E94" s="604"/>
      <c r="F94" s="604"/>
      <c r="G94" s="604"/>
      <c r="H94" s="604"/>
      <c r="I94" s="604"/>
      <c r="J94" s="604"/>
      <c r="K94" s="604"/>
      <c r="L94" s="604"/>
      <c r="M94" s="604"/>
      <c r="N94" s="604"/>
      <c r="O94" s="604"/>
      <c r="P94" s="604"/>
      <c r="Q94" s="605"/>
      <c r="R94" s="249"/>
      <c r="S94" s="250"/>
      <c r="T94" s="250"/>
      <c r="U94" s="250"/>
      <c r="V94" s="250"/>
      <c r="W94" s="250"/>
      <c r="X94" s="250"/>
      <c r="Y94" s="250"/>
      <c r="Z94" s="250"/>
      <c r="AA94" s="250"/>
      <c r="AB94" s="250"/>
      <c r="AC94" s="250"/>
      <c r="AD94" s="250"/>
      <c r="AE94" s="250"/>
      <c r="AF94" s="250"/>
      <c r="AG94" s="250"/>
      <c r="AH94" s="250"/>
      <c r="AI94" s="250"/>
      <c r="AJ94" s="250"/>
      <c r="AK94" s="250"/>
      <c r="AL94" s="250"/>
      <c r="AM94" s="250"/>
      <c r="AN94" s="250"/>
      <c r="AO94" s="250"/>
      <c r="AP94" s="250"/>
      <c r="AQ94" s="250"/>
      <c r="AR94" s="250"/>
      <c r="AS94" s="250"/>
      <c r="AT94" s="250"/>
      <c r="AU94" s="250"/>
      <c r="AV94" s="250"/>
      <c r="AW94" s="584"/>
      <c r="AX94" s="585"/>
      <c r="AY94" s="590"/>
      <c r="AZ94" s="591"/>
      <c r="BA94" s="597"/>
      <c r="BB94" s="598"/>
      <c r="BC94" s="598"/>
      <c r="BD94" s="598"/>
      <c r="BE94" s="598"/>
      <c r="BF94" s="599"/>
    </row>
    <row r="95" spans="1:58" ht="15.95" customHeight="1" x14ac:dyDescent="0.15">
      <c r="A95" s="603" t="s">
        <v>522</v>
      </c>
      <c r="B95" s="604"/>
      <c r="C95" s="604"/>
      <c r="D95" s="604"/>
      <c r="E95" s="604"/>
      <c r="F95" s="604"/>
      <c r="G95" s="604"/>
      <c r="H95" s="604"/>
      <c r="I95" s="604"/>
      <c r="J95" s="604"/>
      <c r="K95" s="604"/>
      <c r="L95" s="604"/>
      <c r="M95" s="604"/>
      <c r="N95" s="604"/>
      <c r="O95" s="604"/>
      <c r="P95" s="604"/>
      <c r="Q95" s="605"/>
      <c r="R95" s="249"/>
      <c r="S95" s="250"/>
      <c r="T95" s="250"/>
      <c r="U95" s="250"/>
      <c r="V95" s="250"/>
      <c r="W95" s="250"/>
      <c r="X95" s="250"/>
      <c r="Y95" s="250"/>
      <c r="Z95" s="250"/>
      <c r="AA95" s="250"/>
      <c r="AB95" s="250"/>
      <c r="AC95" s="250"/>
      <c r="AD95" s="250"/>
      <c r="AE95" s="250"/>
      <c r="AF95" s="250"/>
      <c r="AG95" s="250"/>
      <c r="AH95" s="250"/>
      <c r="AI95" s="250"/>
      <c r="AJ95" s="250"/>
      <c r="AK95" s="250"/>
      <c r="AL95" s="250"/>
      <c r="AM95" s="250"/>
      <c r="AN95" s="250"/>
      <c r="AO95" s="250"/>
      <c r="AP95" s="250"/>
      <c r="AQ95" s="250"/>
      <c r="AR95" s="250"/>
      <c r="AS95" s="250"/>
      <c r="AT95" s="250"/>
      <c r="AU95" s="250"/>
      <c r="AV95" s="250"/>
      <c r="AW95" s="586"/>
      <c r="AX95" s="587"/>
      <c r="AY95" s="592"/>
      <c r="AZ95" s="593"/>
      <c r="BA95" s="600"/>
      <c r="BB95" s="601"/>
      <c r="BC95" s="601"/>
      <c r="BD95" s="601"/>
      <c r="BE95" s="601"/>
      <c r="BF95" s="602"/>
    </row>
    <row r="96" spans="1:58" x14ac:dyDescent="0.15">
      <c r="R96" s="211"/>
      <c r="S96" s="212"/>
      <c r="T96" s="212"/>
      <c r="U96" s="212"/>
      <c r="V96" s="212"/>
      <c r="W96" s="212"/>
      <c r="X96" s="212"/>
      <c r="Y96" s="212"/>
      <c r="Z96" s="212"/>
      <c r="AA96" s="212"/>
      <c r="AB96" s="212"/>
      <c r="AC96" s="212"/>
      <c r="AD96" s="212"/>
      <c r="AE96" s="212"/>
      <c r="AF96" s="212"/>
      <c r="AG96" s="212"/>
      <c r="AH96" s="212"/>
      <c r="AI96" s="212"/>
      <c r="AJ96" s="212"/>
      <c r="AK96" s="212"/>
      <c r="AL96" s="212"/>
      <c r="AM96" s="212"/>
      <c r="AN96" s="212"/>
      <c r="AO96" s="212"/>
      <c r="AP96" s="212"/>
      <c r="AQ96" s="212"/>
      <c r="AR96" s="212"/>
      <c r="AS96" s="212"/>
      <c r="AT96" s="212"/>
      <c r="AU96" s="212"/>
      <c r="AV96" s="212"/>
      <c r="AW96" s="222"/>
      <c r="AX96" s="222"/>
    </row>
    <row r="97" spans="18:50" x14ac:dyDescent="0.15">
      <c r="R97" s="211"/>
      <c r="S97" s="212"/>
      <c r="T97" s="212"/>
      <c r="U97" s="212"/>
      <c r="V97" s="212"/>
      <c r="W97" s="212"/>
      <c r="X97" s="212"/>
      <c r="Y97" s="212"/>
      <c r="Z97" s="212"/>
      <c r="AA97" s="212"/>
      <c r="AB97" s="212"/>
      <c r="AC97" s="212"/>
      <c r="AD97" s="212"/>
      <c r="AE97" s="212"/>
      <c r="AF97" s="212"/>
      <c r="AG97" s="212"/>
      <c r="AH97" s="212"/>
      <c r="AI97" s="212"/>
      <c r="AJ97" s="212"/>
      <c r="AK97" s="212"/>
      <c r="AL97" s="212"/>
      <c r="AM97" s="212"/>
      <c r="AN97" s="212"/>
      <c r="AO97" s="212"/>
      <c r="AP97" s="212"/>
      <c r="AQ97" s="212"/>
      <c r="AR97" s="212"/>
      <c r="AS97" s="212"/>
      <c r="AT97" s="212"/>
      <c r="AU97" s="212"/>
      <c r="AV97" s="212"/>
      <c r="AW97" s="222"/>
      <c r="AX97" s="222"/>
    </row>
    <row r="98" spans="18:50" x14ac:dyDescent="0.15">
      <c r="R98" s="211"/>
      <c r="S98" s="212"/>
      <c r="T98" s="212"/>
      <c r="U98" s="212"/>
      <c r="V98" s="212"/>
      <c r="W98" s="212"/>
      <c r="X98" s="212"/>
      <c r="Y98" s="212"/>
      <c r="Z98" s="212"/>
      <c r="AA98" s="212"/>
      <c r="AB98" s="212"/>
      <c r="AC98" s="212"/>
      <c r="AD98" s="212"/>
      <c r="AE98" s="212"/>
      <c r="AF98" s="212"/>
      <c r="AG98" s="212"/>
      <c r="AH98" s="212"/>
      <c r="AI98" s="212"/>
      <c r="AJ98" s="212"/>
      <c r="AK98" s="212"/>
      <c r="AL98" s="212"/>
      <c r="AM98" s="212"/>
      <c r="AN98" s="212"/>
      <c r="AO98" s="212"/>
      <c r="AP98" s="212"/>
      <c r="AQ98" s="212"/>
      <c r="AR98" s="212"/>
      <c r="AS98" s="212"/>
      <c r="AT98" s="212"/>
      <c r="AU98" s="212"/>
      <c r="AV98" s="212"/>
      <c r="AW98" s="222"/>
      <c r="AX98" s="222"/>
    </row>
    <row r="99" spans="18:50" x14ac:dyDescent="0.15">
      <c r="R99" s="211"/>
      <c r="S99" s="212"/>
      <c r="T99" s="212"/>
      <c r="U99" s="212"/>
      <c r="V99" s="212"/>
      <c r="W99" s="212"/>
      <c r="X99" s="212"/>
      <c r="Y99" s="212"/>
      <c r="Z99" s="212"/>
      <c r="AA99" s="212"/>
      <c r="AB99" s="212"/>
      <c r="AC99" s="212"/>
      <c r="AD99" s="212"/>
      <c r="AE99" s="212"/>
      <c r="AF99" s="212"/>
      <c r="AG99" s="212"/>
      <c r="AH99" s="212"/>
      <c r="AI99" s="212"/>
      <c r="AJ99" s="212"/>
      <c r="AK99" s="212"/>
      <c r="AL99" s="212"/>
      <c r="AM99" s="212"/>
      <c r="AN99" s="212"/>
      <c r="AO99" s="212"/>
      <c r="AP99" s="212"/>
      <c r="AQ99" s="212"/>
      <c r="AR99" s="212"/>
      <c r="AS99" s="212"/>
      <c r="AT99" s="212"/>
      <c r="AU99" s="212"/>
      <c r="AV99" s="212"/>
      <c r="AW99" s="222"/>
      <c r="AX99" s="222"/>
    </row>
    <row r="100" spans="18:50" x14ac:dyDescent="0.15">
      <c r="R100" s="211"/>
      <c r="S100" s="212"/>
      <c r="T100" s="212"/>
      <c r="U100" s="212"/>
      <c r="V100" s="212"/>
      <c r="W100" s="212"/>
      <c r="X100" s="212"/>
      <c r="Y100" s="212"/>
      <c r="Z100" s="212"/>
      <c r="AA100" s="212"/>
      <c r="AB100" s="212"/>
      <c r="AC100" s="212"/>
      <c r="AD100" s="212"/>
      <c r="AE100" s="212"/>
      <c r="AF100" s="212"/>
      <c r="AG100" s="212"/>
      <c r="AH100" s="212"/>
      <c r="AI100" s="212"/>
      <c r="AJ100" s="212"/>
      <c r="AK100" s="212"/>
      <c r="AL100" s="212"/>
      <c r="AM100" s="212"/>
      <c r="AN100" s="212"/>
      <c r="AO100" s="212"/>
      <c r="AP100" s="212"/>
      <c r="AQ100" s="212"/>
      <c r="AR100" s="212"/>
      <c r="AS100" s="212"/>
      <c r="AT100" s="212"/>
      <c r="AU100" s="212"/>
      <c r="AV100" s="212"/>
      <c r="AW100" s="222"/>
      <c r="AX100" s="222"/>
    </row>
    <row r="101" spans="18:50" x14ac:dyDescent="0.15">
      <c r="R101" s="211"/>
      <c r="S101" s="212"/>
      <c r="T101" s="212"/>
      <c r="U101" s="212"/>
      <c r="V101" s="212"/>
      <c r="W101" s="212"/>
      <c r="X101" s="212"/>
      <c r="Y101" s="212"/>
      <c r="Z101" s="212"/>
      <c r="AA101" s="212"/>
      <c r="AB101" s="212"/>
      <c r="AC101" s="212"/>
      <c r="AD101" s="212"/>
      <c r="AE101" s="212"/>
      <c r="AF101" s="212"/>
      <c r="AG101" s="212"/>
      <c r="AH101" s="212"/>
      <c r="AI101" s="212"/>
      <c r="AJ101" s="212"/>
      <c r="AK101" s="212"/>
      <c r="AL101" s="212"/>
      <c r="AM101" s="212"/>
      <c r="AN101" s="212"/>
      <c r="AO101" s="212"/>
      <c r="AP101" s="212"/>
      <c r="AQ101" s="212"/>
      <c r="AR101" s="212"/>
      <c r="AS101" s="212"/>
      <c r="AT101" s="212"/>
      <c r="AU101" s="212"/>
      <c r="AV101" s="212"/>
      <c r="AW101" s="222"/>
      <c r="AX101" s="222"/>
    </row>
    <row r="102" spans="18:50" x14ac:dyDescent="0.15">
      <c r="R102" s="211"/>
      <c r="S102" s="212"/>
      <c r="T102" s="212"/>
      <c r="U102" s="212"/>
      <c r="V102" s="212"/>
      <c r="W102" s="212"/>
      <c r="X102" s="212"/>
      <c r="Y102" s="212"/>
      <c r="Z102" s="212"/>
      <c r="AA102" s="212"/>
      <c r="AB102" s="212"/>
      <c r="AC102" s="212"/>
      <c r="AD102" s="212"/>
      <c r="AE102" s="212"/>
      <c r="AF102" s="212"/>
      <c r="AG102" s="212"/>
      <c r="AH102" s="212"/>
      <c r="AI102" s="212"/>
      <c r="AJ102" s="212"/>
      <c r="AK102" s="212"/>
      <c r="AL102" s="212"/>
      <c r="AM102" s="212"/>
      <c r="AN102" s="212"/>
      <c r="AO102" s="212"/>
      <c r="AP102" s="212"/>
      <c r="AQ102" s="212"/>
      <c r="AR102" s="212"/>
      <c r="AS102" s="212"/>
      <c r="AT102" s="212"/>
      <c r="AU102" s="212"/>
      <c r="AV102" s="212"/>
      <c r="AW102" s="222"/>
      <c r="AX102" s="222"/>
    </row>
    <row r="103" spans="18:50" x14ac:dyDescent="0.15">
      <c r="R103" s="211"/>
      <c r="S103" s="212"/>
      <c r="T103" s="212"/>
      <c r="U103" s="212"/>
      <c r="V103" s="212"/>
      <c r="W103" s="212"/>
      <c r="X103" s="212"/>
      <c r="Y103" s="212"/>
      <c r="Z103" s="212"/>
      <c r="AA103" s="212"/>
      <c r="AB103" s="212"/>
      <c r="AC103" s="212"/>
      <c r="AD103" s="212"/>
      <c r="AE103" s="212"/>
      <c r="AF103" s="212"/>
      <c r="AG103" s="212"/>
      <c r="AH103" s="212"/>
      <c r="AI103" s="212"/>
      <c r="AJ103" s="212"/>
      <c r="AK103" s="212"/>
      <c r="AL103" s="212"/>
      <c r="AM103" s="212"/>
      <c r="AN103" s="212"/>
      <c r="AO103" s="212"/>
      <c r="AP103" s="212"/>
      <c r="AQ103" s="212"/>
      <c r="AR103" s="212"/>
      <c r="AS103" s="212"/>
      <c r="AT103" s="212"/>
      <c r="AU103" s="212"/>
      <c r="AV103" s="212"/>
      <c r="AW103" s="222"/>
      <c r="AX103" s="222"/>
    </row>
    <row r="104" spans="18:50" x14ac:dyDescent="0.15">
      <c r="R104" s="211"/>
      <c r="S104" s="212"/>
      <c r="T104" s="212"/>
      <c r="U104" s="212"/>
      <c r="V104" s="212"/>
      <c r="W104" s="212"/>
      <c r="X104" s="212"/>
      <c r="Y104" s="212"/>
      <c r="Z104" s="212"/>
      <c r="AA104" s="212"/>
      <c r="AB104" s="212"/>
      <c r="AC104" s="212"/>
      <c r="AD104" s="212"/>
      <c r="AE104" s="212"/>
      <c r="AF104" s="212"/>
      <c r="AG104" s="212"/>
      <c r="AH104" s="212"/>
      <c r="AI104" s="212"/>
      <c r="AJ104" s="212"/>
      <c r="AK104" s="212"/>
      <c r="AL104" s="212"/>
      <c r="AM104" s="212"/>
      <c r="AN104" s="212"/>
      <c r="AO104" s="212"/>
      <c r="AP104" s="212"/>
      <c r="AQ104" s="212"/>
      <c r="AR104" s="212"/>
      <c r="AS104" s="212"/>
      <c r="AT104" s="212"/>
      <c r="AU104" s="212"/>
      <c r="AV104" s="212"/>
      <c r="AW104" s="222"/>
      <c r="AX104" s="222"/>
    </row>
    <row r="105" spans="18:50" x14ac:dyDescent="0.15">
      <c r="R105" s="211"/>
      <c r="S105" s="212"/>
      <c r="T105" s="212"/>
      <c r="U105" s="212"/>
      <c r="V105" s="212"/>
      <c r="W105" s="212"/>
      <c r="X105" s="212"/>
      <c r="Y105" s="212"/>
      <c r="Z105" s="212"/>
      <c r="AA105" s="212"/>
      <c r="AB105" s="212"/>
      <c r="AC105" s="212"/>
      <c r="AD105" s="212"/>
      <c r="AE105" s="212"/>
      <c r="AF105" s="212"/>
      <c r="AG105" s="212"/>
      <c r="AH105" s="212"/>
      <c r="AI105" s="212"/>
      <c r="AJ105" s="212"/>
      <c r="AK105" s="212"/>
      <c r="AL105" s="212"/>
      <c r="AM105" s="212"/>
      <c r="AN105" s="212"/>
      <c r="AO105" s="212"/>
      <c r="AP105" s="212"/>
      <c r="AQ105" s="212"/>
      <c r="AR105" s="212"/>
      <c r="AS105" s="212"/>
      <c r="AT105" s="212"/>
      <c r="AU105" s="212"/>
      <c r="AV105" s="212"/>
      <c r="AW105" s="222"/>
      <c r="AX105" s="222"/>
    </row>
    <row r="106" spans="18:50" x14ac:dyDescent="0.15">
      <c r="R106" s="211"/>
      <c r="S106" s="212"/>
      <c r="T106" s="212"/>
      <c r="U106" s="212"/>
      <c r="V106" s="212"/>
      <c r="W106" s="212"/>
      <c r="X106" s="212"/>
      <c r="Y106" s="212"/>
      <c r="Z106" s="212"/>
      <c r="AA106" s="212"/>
      <c r="AB106" s="212"/>
      <c r="AC106" s="212"/>
      <c r="AD106" s="212"/>
      <c r="AE106" s="212"/>
      <c r="AF106" s="212"/>
      <c r="AG106" s="212"/>
      <c r="AH106" s="212"/>
      <c r="AI106" s="212"/>
      <c r="AJ106" s="212"/>
      <c r="AK106" s="212"/>
      <c r="AL106" s="212"/>
      <c r="AM106" s="212"/>
      <c r="AN106" s="212"/>
      <c r="AO106" s="212"/>
      <c r="AP106" s="212"/>
      <c r="AQ106" s="212"/>
      <c r="AR106" s="212"/>
      <c r="AS106" s="212"/>
      <c r="AT106" s="212"/>
      <c r="AU106" s="212"/>
      <c r="AV106" s="212"/>
      <c r="AW106" s="222"/>
      <c r="AX106" s="222"/>
    </row>
    <row r="107" spans="18:50" x14ac:dyDescent="0.15">
      <c r="R107" s="211"/>
      <c r="S107" s="212"/>
      <c r="T107" s="212"/>
      <c r="U107" s="212"/>
      <c r="V107" s="212"/>
      <c r="W107" s="212"/>
      <c r="X107" s="212"/>
      <c r="Y107" s="212"/>
      <c r="Z107" s="212"/>
      <c r="AA107" s="212"/>
      <c r="AB107" s="212"/>
      <c r="AC107" s="212"/>
      <c r="AD107" s="212"/>
      <c r="AE107" s="212"/>
      <c r="AF107" s="212"/>
      <c r="AG107" s="212"/>
      <c r="AH107" s="212"/>
      <c r="AI107" s="212"/>
      <c r="AJ107" s="212"/>
      <c r="AK107" s="212"/>
      <c r="AL107" s="212"/>
      <c r="AM107" s="212"/>
      <c r="AN107" s="212"/>
      <c r="AO107" s="212"/>
      <c r="AP107" s="212"/>
      <c r="AQ107" s="212"/>
      <c r="AR107" s="212"/>
      <c r="AS107" s="212"/>
      <c r="AT107" s="212"/>
      <c r="AU107" s="212"/>
      <c r="AV107" s="212"/>
      <c r="AW107" s="222"/>
      <c r="AX107" s="222"/>
    </row>
    <row r="108" spans="18:50" x14ac:dyDescent="0.15">
      <c r="R108" s="211"/>
      <c r="S108" s="212"/>
      <c r="T108" s="212"/>
      <c r="U108" s="212"/>
      <c r="V108" s="212"/>
      <c r="W108" s="212"/>
      <c r="X108" s="212"/>
      <c r="Y108" s="212"/>
      <c r="Z108" s="212"/>
      <c r="AA108" s="212"/>
      <c r="AB108" s="212"/>
      <c r="AC108" s="212"/>
      <c r="AD108" s="212"/>
      <c r="AE108" s="212"/>
      <c r="AF108" s="212"/>
      <c r="AG108" s="212"/>
      <c r="AH108" s="212"/>
      <c r="AI108" s="212"/>
      <c r="AJ108" s="212"/>
      <c r="AK108" s="212"/>
      <c r="AL108" s="212"/>
      <c r="AM108" s="212"/>
      <c r="AN108" s="212"/>
      <c r="AO108" s="212"/>
      <c r="AP108" s="212"/>
      <c r="AQ108" s="212"/>
      <c r="AR108" s="212"/>
      <c r="AS108" s="212"/>
      <c r="AT108" s="212"/>
      <c r="AU108" s="212"/>
      <c r="AV108" s="212"/>
      <c r="AW108" s="222"/>
      <c r="AX108" s="222"/>
    </row>
    <row r="109" spans="18:50" x14ac:dyDescent="0.15">
      <c r="R109" s="211"/>
      <c r="S109" s="212"/>
      <c r="T109" s="212"/>
      <c r="U109" s="212"/>
      <c r="V109" s="212"/>
      <c r="W109" s="212"/>
      <c r="X109" s="212"/>
      <c r="Y109" s="212"/>
      <c r="Z109" s="212"/>
      <c r="AA109" s="212"/>
      <c r="AB109" s="212"/>
      <c r="AC109" s="212"/>
      <c r="AD109" s="212"/>
      <c r="AE109" s="212"/>
      <c r="AF109" s="212"/>
      <c r="AG109" s="212"/>
      <c r="AH109" s="212"/>
      <c r="AI109" s="212"/>
      <c r="AJ109" s="212"/>
      <c r="AK109" s="212"/>
      <c r="AL109" s="212"/>
      <c r="AM109" s="212"/>
      <c r="AN109" s="212"/>
      <c r="AO109" s="212"/>
      <c r="AP109" s="212"/>
      <c r="AQ109" s="212"/>
      <c r="AR109" s="212"/>
      <c r="AS109" s="212"/>
      <c r="AT109" s="212"/>
      <c r="AU109" s="212"/>
      <c r="AV109" s="212"/>
      <c r="AW109" s="222"/>
      <c r="AX109" s="222"/>
    </row>
    <row r="110" spans="18:50" x14ac:dyDescent="0.15">
      <c r="R110" s="211"/>
      <c r="S110" s="212"/>
      <c r="T110" s="212"/>
      <c r="U110" s="212"/>
      <c r="V110" s="212"/>
      <c r="W110" s="212"/>
      <c r="X110" s="212"/>
      <c r="Y110" s="212"/>
      <c r="Z110" s="212"/>
      <c r="AA110" s="212"/>
      <c r="AB110" s="212"/>
      <c r="AC110" s="212"/>
      <c r="AD110" s="212"/>
      <c r="AE110" s="212"/>
      <c r="AF110" s="212"/>
      <c r="AG110" s="212"/>
      <c r="AH110" s="212"/>
      <c r="AI110" s="212"/>
      <c r="AJ110" s="212"/>
      <c r="AK110" s="212"/>
      <c r="AL110" s="212"/>
      <c r="AM110" s="212"/>
      <c r="AN110" s="212"/>
      <c r="AO110" s="212"/>
      <c r="AP110" s="212"/>
      <c r="AQ110" s="212"/>
      <c r="AR110" s="212"/>
      <c r="AS110" s="212"/>
      <c r="AT110" s="212"/>
      <c r="AU110" s="212"/>
      <c r="AV110" s="212"/>
      <c r="AW110" s="222"/>
      <c r="AX110" s="222"/>
    </row>
    <row r="111" spans="18:50" x14ac:dyDescent="0.15">
      <c r="R111" s="211"/>
      <c r="S111" s="212"/>
      <c r="T111" s="212"/>
      <c r="U111" s="212"/>
      <c r="V111" s="212"/>
      <c r="W111" s="212"/>
      <c r="X111" s="212"/>
      <c r="Y111" s="212"/>
      <c r="Z111" s="212"/>
      <c r="AA111" s="212"/>
      <c r="AB111" s="212"/>
      <c r="AC111" s="212"/>
      <c r="AD111" s="212"/>
      <c r="AE111" s="212"/>
      <c r="AF111" s="212"/>
      <c r="AG111" s="212"/>
      <c r="AH111" s="212"/>
      <c r="AI111" s="212"/>
      <c r="AJ111" s="212"/>
      <c r="AK111" s="212"/>
      <c r="AL111" s="212"/>
      <c r="AM111" s="212"/>
      <c r="AN111" s="212"/>
      <c r="AO111" s="212"/>
      <c r="AP111" s="212"/>
      <c r="AQ111" s="212"/>
      <c r="AR111" s="212"/>
      <c r="AS111" s="212"/>
      <c r="AT111" s="212"/>
      <c r="AU111" s="212"/>
      <c r="AV111" s="212"/>
      <c r="AW111" s="222"/>
      <c r="AX111" s="222"/>
    </row>
    <row r="112" spans="18:50" x14ac:dyDescent="0.15">
      <c r="R112" s="211"/>
      <c r="S112" s="212"/>
      <c r="T112" s="212"/>
      <c r="U112" s="212"/>
      <c r="V112" s="212"/>
      <c r="W112" s="212"/>
      <c r="X112" s="212"/>
      <c r="Y112" s="212"/>
      <c r="Z112" s="212"/>
      <c r="AA112" s="212"/>
      <c r="AB112" s="212"/>
      <c r="AC112" s="212"/>
      <c r="AD112" s="212"/>
      <c r="AE112" s="212"/>
      <c r="AF112" s="212"/>
      <c r="AG112" s="212"/>
      <c r="AH112" s="212"/>
      <c r="AI112" s="212"/>
      <c r="AJ112" s="212"/>
      <c r="AK112" s="212"/>
      <c r="AL112" s="212"/>
      <c r="AM112" s="212"/>
      <c r="AN112" s="212"/>
      <c r="AO112" s="212"/>
      <c r="AP112" s="212"/>
      <c r="AQ112" s="212"/>
      <c r="AR112" s="212"/>
      <c r="AS112" s="212"/>
      <c r="AT112" s="212"/>
      <c r="AU112" s="212"/>
      <c r="AV112" s="212"/>
      <c r="AW112" s="222"/>
      <c r="AX112" s="222"/>
    </row>
    <row r="113" spans="18:50" x14ac:dyDescent="0.15">
      <c r="R113" s="211"/>
      <c r="S113" s="212"/>
      <c r="T113" s="212"/>
      <c r="U113" s="212"/>
      <c r="V113" s="212"/>
      <c r="W113" s="212"/>
      <c r="X113" s="212"/>
      <c r="Y113" s="212"/>
      <c r="Z113" s="212"/>
      <c r="AA113" s="212"/>
      <c r="AB113" s="212"/>
      <c r="AC113" s="212"/>
      <c r="AD113" s="212"/>
      <c r="AE113" s="212"/>
      <c r="AF113" s="212"/>
      <c r="AG113" s="212"/>
      <c r="AH113" s="212"/>
      <c r="AI113" s="212"/>
      <c r="AJ113" s="212"/>
      <c r="AK113" s="212"/>
      <c r="AL113" s="212"/>
      <c r="AM113" s="212"/>
      <c r="AN113" s="212"/>
      <c r="AO113" s="212"/>
      <c r="AP113" s="212"/>
      <c r="AQ113" s="212"/>
      <c r="AR113" s="212"/>
      <c r="AS113" s="212"/>
      <c r="AT113" s="212"/>
      <c r="AU113" s="212"/>
      <c r="AV113" s="212"/>
      <c r="AW113" s="222"/>
      <c r="AX113" s="222"/>
    </row>
    <row r="114" spans="18:50" x14ac:dyDescent="0.15">
      <c r="R114" s="211"/>
      <c r="S114" s="212"/>
      <c r="T114" s="212"/>
      <c r="U114" s="212"/>
      <c r="V114" s="212"/>
      <c r="W114" s="212"/>
      <c r="X114" s="212"/>
      <c r="Y114" s="212"/>
      <c r="Z114" s="212"/>
      <c r="AA114" s="212"/>
      <c r="AB114" s="212"/>
      <c r="AC114" s="212"/>
      <c r="AD114" s="212"/>
      <c r="AE114" s="212"/>
      <c r="AF114" s="212"/>
      <c r="AG114" s="212"/>
      <c r="AH114" s="212"/>
      <c r="AI114" s="212"/>
      <c r="AJ114" s="212"/>
      <c r="AK114" s="212"/>
      <c r="AL114" s="212"/>
      <c r="AM114" s="212"/>
      <c r="AN114" s="212"/>
      <c r="AO114" s="212"/>
      <c r="AP114" s="212"/>
      <c r="AQ114" s="212"/>
      <c r="AR114" s="212"/>
      <c r="AS114" s="212"/>
      <c r="AT114" s="212"/>
      <c r="AU114" s="212"/>
      <c r="AV114" s="212"/>
      <c r="AW114" s="222"/>
      <c r="AX114" s="222"/>
    </row>
    <row r="115" spans="18:50" x14ac:dyDescent="0.15">
      <c r="R115" s="211"/>
      <c r="S115" s="212"/>
      <c r="T115" s="212"/>
      <c r="U115" s="212"/>
      <c r="V115" s="212"/>
      <c r="W115" s="212"/>
      <c r="X115" s="212"/>
      <c r="Y115" s="212"/>
      <c r="Z115" s="212"/>
      <c r="AA115" s="212"/>
      <c r="AB115" s="212"/>
      <c r="AC115" s="212"/>
      <c r="AD115" s="212"/>
      <c r="AE115" s="212"/>
      <c r="AF115" s="212"/>
      <c r="AG115" s="212"/>
      <c r="AH115" s="212"/>
      <c r="AI115" s="212"/>
      <c r="AJ115" s="212"/>
      <c r="AK115" s="212"/>
      <c r="AL115" s="212"/>
      <c r="AM115" s="212"/>
      <c r="AN115" s="212"/>
      <c r="AO115" s="212"/>
      <c r="AP115" s="212"/>
      <c r="AQ115" s="212"/>
      <c r="AR115" s="212"/>
      <c r="AS115" s="212"/>
      <c r="AT115" s="212"/>
      <c r="AU115" s="212"/>
      <c r="AV115" s="212"/>
      <c r="AW115" s="222"/>
      <c r="AX115" s="222"/>
    </row>
    <row r="116" spans="18:50" x14ac:dyDescent="0.15">
      <c r="R116" s="211"/>
      <c r="S116" s="212"/>
      <c r="T116" s="212"/>
      <c r="U116" s="212"/>
      <c r="V116" s="212"/>
      <c r="W116" s="212"/>
      <c r="X116" s="212"/>
      <c r="Y116" s="212"/>
      <c r="Z116" s="212"/>
      <c r="AA116" s="212"/>
      <c r="AB116" s="212"/>
      <c r="AC116" s="212"/>
      <c r="AD116" s="212"/>
      <c r="AE116" s="212"/>
      <c r="AF116" s="212"/>
      <c r="AG116" s="212"/>
      <c r="AH116" s="212"/>
      <c r="AI116" s="212"/>
      <c r="AJ116" s="212"/>
      <c r="AK116" s="212"/>
      <c r="AL116" s="212"/>
      <c r="AM116" s="212"/>
      <c r="AN116" s="212"/>
      <c r="AO116" s="212"/>
      <c r="AP116" s="212"/>
      <c r="AQ116" s="212"/>
      <c r="AR116" s="212"/>
      <c r="AS116" s="212"/>
      <c r="AT116" s="212"/>
      <c r="AU116" s="212"/>
      <c r="AV116" s="212"/>
      <c r="AW116" s="222"/>
      <c r="AX116" s="222"/>
    </row>
    <row r="117" spans="18:50" x14ac:dyDescent="0.15">
      <c r="R117" s="211"/>
      <c r="S117" s="212"/>
      <c r="T117" s="212"/>
      <c r="U117" s="212"/>
      <c r="V117" s="212"/>
      <c r="W117" s="212"/>
      <c r="X117" s="212"/>
      <c r="Y117" s="212"/>
      <c r="Z117" s="212"/>
      <c r="AA117" s="212"/>
      <c r="AB117" s="212"/>
      <c r="AC117" s="212"/>
      <c r="AD117" s="212"/>
      <c r="AE117" s="212"/>
      <c r="AF117" s="212"/>
      <c r="AG117" s="212"/>
      <c r="AH117" s="212"/>
      <c r="AI117" s="212"/>
      <c r="AJ117" s="212"/>
      <c r="AK117" s="212"/>
      <c r="AL117" s="212"/>
      <c r="AM117" s="212"/>
      <c r="AN117" s="212"/>
      <c r="AO117" s="212"/>
      <c r="AP117" s="212"/>
      <c r="AQ117" s="212"/>
      <c r="AR117" s="212"/>
      <c r="AS117" s="212"/>
      <c r="AT117" s="212"/>
      <c r="AU117" s="212"/>
      <c r="AV117" s="212"/>
      <c r="AW117" s="222"/>
      <c r="AX117" s="222"/>
    </row>
    <row r="118" spans="18:50" x14ac:dyDescent="0.15">
      <c r="R118" s="211"/>
      <c r="S118" s="212"/>
      <c r="T118" s="212"/>
      <c r="U118" s="212"/>
      <c r="V118" s="212"/>
      <c r="W118" s="212"/>
      <c r="X118" s="212"/>
      <c r="Y118" s="212"/>
      <c r="Z118" s="212"/>
      <c r="AA118" s="212"/>
      <c r="AB118" s="212"/>
      <c r="AC118" s="212"/>
      <c r="AD118" s="212"/>
      <c r="AE118" s="212"/>
      <c r="AF118" s="212"/>
      <c r="AG118" s="212"/>
      <c r="AH118" s="212"/>
      <c r="AI118" s="212"/>
      <c r="AJ118" s="212"/>
      <c r="AK118" s="212"/>
      <c r="AL118" s="212"/>
      <c r="AM118" s="212"/>
      <c r="AN118" s="212"/>
      <c r="AO118" s="212"/>
      <c r="AP118" s="212"/>
      <c r="AQ118" s="212"/>
      <c r="AR118" s="212"/>
      <c r="AS118" s="212"/>
      <c r="AT118" s="212"/>
      <c r="AU118" s="212"/>
      <c r="AV118" s="212"/>
      <c r="AW118" s="222"/>
      <c r="AX118" s="222"/>
    </row>
    <row r="119" spans="18:50" x14ac:dyDescent="0.15">
      <c r="R119" s="211"/>
      <c r="S119" s="212"/>
      <c r="T119" s="212"/>
      <c r="U119" s="212"/>
      <c r="V119" s="212"/>
      <c r="W119" s="212"/>
      <c r="X119" s="212"/>
      <c r="Y119" s="212"/>
      <c r="Z119" s="212"/>
      <c r="AA119" s="212"/>
      <c r="AB119" s="212"/>
      <c r="AC119" s="212"/>
      <c r="AD119" s="212"/>
      <c r="AE119" s="212"/>
      <c r="AF119" s="212"/>
      <c r="AG119" s="212"/>
      <c r="AH119" s="212"/>
      <c r="AI119" s="212"/>
      <c r="AJ119" s="212"/>
      <c r="AK119" s="212"/>
      <c r="AL119" s="212"/>
      <c r="AM119" s="212"/>
      <c r="AN119" s="212"/>
      <c r="AO119" s="212"/>
      <c r="AP119" s="212"/>
      <c r="AQ119" s="212"/>
      <c r="AR119" s="212"/>
      <c r="AS119" s="212"/>
      <c r="AT119" s="212"/>
      <c r="AU119" s="212"/>
      <c r="AV119" s="212"/>
      <c r="AW119" s="222"/>
      <c r="AX119" s="222"/>
    </row>
    <row r="120" spans="18:50" x14ac:dyDescent="0.15">
      <c r="R120" s="211"/>
      <c r="S120" s="212"/>
      <c r="T120" s="212"/>
      <c r="U120" s="212"/>
      <c r="V120" s="212"/>
      <c r="W120" s="212"/>
      <c r="X120" s="212"/>
      <c r="Y120" s="212"/>
      <c r="Z120" s="212"/>
      <c r="AA120" s="212"/>
      <c r="AB120" s="212"/>
      <c r="AC120" s="212"/>
      <c r="AD120" s="212"/>
      <c r="AE120" s="212"/>
      <c r="AF120" s="212"/>
      <c r="AG120" s="212"/>
      <c r="AH120" s="212"/>
      <c r="AI120" s="212"/>
      <c r="AJ120" s="212"/>
      <c r="AK120" s="212"/>
      <c r="AL120" s="212"/>
      <c r="AM120" s="212"/>
      <c r="AN120" s="212"/>
      <c r="AO120" s="212"/>
      <c r="AP120" s="212"/>
      <c r="AQ120" s="212"/>
      <c r="AR120" s="212"/>
      <c r="AS120" s="212"/>
      <c r="AT120" s="212"/>
      <c r="AU120" s="212"/>
      <c r="AV120" s="212"/>
      <c r="AW120" s="222"/>
      <c r="AX120" s="222"/>
    </row>
    <row r="121" spans="18:50" x14ac:dyDescent="0.15">
      <c r="R121" s="211"/>
      <c r="S121" s="212"/>
      <c r="T121" s="212"/>
      <c r="U121" s="212"/>
      <c r="V121" s="212"/>
      <c r="W121" s="212"/>
      <c r="X121" s="212"/>
      <c r="Y121" s="212"/>
      <c r="Z121" s="212"/>
      <c r="AA121" s="212"/>
      <c r="AB121" s="212"/>
      <c r="AC121" s="212"/>
      <c r="AD121" s="212"/>
      <c r="AE121" s="212"/>
      <c r="AF121" s="212"/>
      <c r="AG121" s="212"/>
      <c r="AH121" s="212"/>
      <c r="AI121" s="212"/>
      <c r="AJ121" s="212"/>
      <c r="AK121" s="212"/>
      <c r="AL121" s="212"/>
      <c r="AM121" s="212"/>
      <c r="AN121" s="212"/>
      <c r="AO121" s="212"/>
      <c r="AP121" s="212"/>
      <c r="AQ121" s="212"/>
      <c r="AR121" s="212"/>
      <c r="AS121" s="212"/>
      <c r="AT121" s="212"/>
      <c r="AU121" s="212"/>
      <c r="AV121" s="212"/>
      <c r="AW121" s="222"/>
      <c r="AX121" s="222"/>
    </row>
    <row r="122" spans="18:50" x14ac:dyDescent="0.15">
      <c r="R122" s="211"/>
      <c r="S122" s="212"/>
      <c r="T122" s="212"/>
      <c r="U122" s="212"/>
      <c r="V122" s="212"/>
      <c r="W122" s="212"/>
      <c r="X122" s="212"/>
      <c r="Y122" s="212"/>
      <c r="Z122" s="212"/>
      <c r="AA122" s="212"/>
      <c r="AB122" s="212"/>
      <c r="AC122" s="212"/>
      <c r="AD122" s="212"/>
      <c r="AE122" s="212"/>
      <c r="AF122" s="212"/>
      <c r="AG122" s="212"/>
      <c r="AH122" s="212"/>
      <c r="AI122" s="212"/>
      <c r="AJ122" s="212"/>
      <c r="AK122" s="212"/>
      <c r="AL122" s="212"/>
      <c r="AM122" s="212"/>
      <c r="AN122" s="212"/>
      <c r="AO122" s="212"/>
      <c r="AP122" s="212"/>
      <c r="AQ122" s="212"/>
      <c r="AR122" s="212"/>
      <c r="AS122" s="212"/>
      <c r="AT122" s="212"/>
      <c r="AU122" s="212"/>
      <c r="AV122" s="212"/>
      <c r="AW122" s="222"/>
      <c r="AX122" s="222"/>
    </row>
    <row r="123" spans="18:50" x14ac:dyDescent="0.15">
      <c r="R123" s="211"/>
      <c r="S123" s="212"/>
      <c r="T123" s="212"/>
      <c r="U123" s="212"/>
      <c r="V123" s="212"/>
      <c r="W123" s="212"/>
      <c r="X123" s="212"/>
      <c r="Y123" s="212"/>
      <c r="Z123" s="212"/>
      <c r="AA123" s="212"/>
      <c r="AB123" s="212"/>
      <c r="AC123" s="212"/>
      <c r="AD123" s="212"/>
      <c r="AE123" s="212"/>
      <c r="AF123" s="212"/>
      <c r="AG123" s="212"/>
      <c r="AH123" s="212"/>
      <c r="AI123" s="212"/>
      <c r="AJ123" s="212"/>
      <c r="AK123" s="212"/>
      <c r="AL123" s="212"/>
      <c r="AM123" s="212"/>
      <c r="AN123" s="212"/>
      <c r="AO123" s="212"/>
      <c r="AP123" s="212"/>
      <c r="AQ123" s="212"/>
      <c r="AR123" s="212"/>
      <c r="AS123" s="212"/>
      <c r="AT123" s="212"/>
      <c r="AU123" s="212"/>
      <c r="AV123" s="212"/>
      <c r="AW123" s="222"/>
      <c r="AX123" s="222"/>
    </row>
    <row r="124" spans="18:50" x14ac:dyDescent="0.15">
      <c r="R124" s="211"/>
      <c r="S124" s="212"/>
      <c r="T124" s="212"/>
      <c r="U124" s="212"/>
      <c r="V124" s="212"/>
      <c r="W124" s="212"/>
      <c r="X124" s="212"/>
      <c r="Y124" s="212"/>
      <c r="Z124" s="212"/>
      <c r="AA124" s="212"/>
      <c r="AB124" s="212"/>
      <c r="AC124" s="212"/>
      <c r="AD124" s="212"/>
      <c r="AE124" s="212"/>
      <c r="AF124" s="212"/>
      <c r="AG124" s="212"/>
      <c r="AH124" s="212"/>
      <c r="AI124" s="212"/>
      <c r="AJ124" s="212"/>
      <c r="AK124" s="212"/>
      <c r="AL124" s="212"/>
      <c r="AM124" s="212"/>
      <c r="AN124" s="212"/>
      <c r="AO124" s="212"/>
      <c r="AP124" s="212"/>
      <c r="AQ124" s="212"/>
      <c r="AR124" s="212"/>
      <c r="AS124" s="212"/>
      <c r="AT124" s="212"/>
      <c r="AU124" s="212"/>
      <c r="AV124" s="212"/>
      <c r="AW124" s="222"/>
      <c r="AX124" s="222"/>
    </row>
    <row r="125" spans="18:50" x14ac:dyDescent="0.15">
      <c r="R125" s="211"/>
      <c r="S125" s="212"/>
      <c r="T125" s="212"/>
      <c r="U125" s="212"/>
      <c r="V125" s="212"/>
      <c r="W125" s="212"/>
      <c r="X125" s="212"/>
      <c r="Y125" s="212"/>
      <c r="Z125" s="212"/>
      <c r="AA125" s="212"/>
      <c r="AB125" s="212"/>
      <c r="AC125" s="212"/>
      <c r="AD125" s="212"/>
      <c r="AE125" s="212"/>
      <c r="AF125" s="212"/>
      <c r="AG125" s="212"/>
      <c r="AH125" s="212"/>
      <c r="AI125" s="212"/>
      <c r="AJ125" s="212"/>
      <c r="AK125" s="212"/>
      <c r="AL125" s="212"/>
      <c r="AM125" s="212"/>
      <c r="AN125" s="212"/>
      <c r="AO125" s="212"/>
      <c r="AP125" s="212"/>
      <c r="AQ125" s="212"/>
      <c r="AR125" s="212"/>
      <c r="AS125" s="212"/>
      <c r="AT125" s="212"/>
      <c r="AU125" s="212"/>
      <c r="AV125" s="212"/>
      <c r="AW125" s="222"/>
      <c r="AX125" s="222"/>
    </row>
    <row r="126" spans="18:50" x14ac:dyDescent="0.15">
      <c r="R126" s="211"/>
      <c r="S126" s="212"/>
      <c r="T126" s="212"/>
      <c r="U126" s="212"/>
      <c r="V126" s="212"/>
      <c r="W126" s="212"/>
      <c r="X126" s="212"/>
      <c r="Y126" s="212"/>
      <c r="Z126" s="212"/>
      <c r="AA126" s="212"/>
      <c r="AB126" s="212"/>
      <c r="AC126" s="212"/>
      <c r="AD126" s="212"/>
      <c r="AE126" s="212"/>
      <c r="AF126" s="212"/>
      <c r="AG126" s="212"/>
      <c r="AH126" s="212"/>
      <c r="AI126" s="212"/>
      <c r="AJ126" s="212"/>
      <c r="AK126" s="212"/>
      <c r="AL126" s="212"/>
      <c r="AM126" s="212"/>
      <c r="AN126" s="212"/>
      <c r="AO126" s="212"/>
      <c r="AP126" s="212"/>
      <c r="AQ126" s="212"/>
      <c r="AR126" s="212"/>
      <c r="AS126" s="212"/>
      <c r="AT126" s="212"/>
      <c r="AU126" s="212"/>
      <c r="AV126" s="212"/>
      <c r="AW126" s="222"/>
      <c r="AX126" s="222"/>
    </row>
    <row r="127" spans="18:50" x14ac:dyDescent="0.15">
      <c r="R127" s="211"/>
      <c r="S127" s="212"/>
      <c r="T127" s="212"/>
      <c r="U127" s="212"/>
      <c r="V127" s="212"/>
      <c r="W127" s="212"/>
      <c r="X127" s="212"/>
      <c r="Y127" s="212"/>
      <c r="Z127" s="212"/>
      <c r="AA127" s="212"/>
      <c r="AB127" s="212"/>
      <c r="AC127" s="212"/>
      <c r="AD127" s="212"/>
      <c r="AE127" s="212"/>
      <c r="AF127" s="212"/>
      <c r="AG127" s="212"/>
      <c r="AH127" s="212"/>
      <c r="AI127" s="212"/>
      <c r="AJ127" s="212"/>
      <c r="AK127" s="212"/>
      <c r="AL127" s="212"/>
      <c r="AM127" s="212"/>
      <c r="AN127" s="212"/>
      <c r="AO127" s="212"/>
      <c r="AP127" s="212"/>
      <c r="AQ127" s="212"/>
      <c r="AR127" s="212"/>
      <c r="AS127" s="212"/>
      <c r="AT127" s="212"/>
      <c r="AU127" s="212"/>
      <c r="AV127" s="212"/>
      <c r="AW127" s="222"/>
      <c r="AX127" s="222"/>
    </row>
    <row r="128" spans="18:50" x14ac:dyDescent="0.15">
      <c r="R128" s="211"/>
      <c r="S128" s="212"/>
      <c r="T128" s="212"/>
      <c r="U128" s="212"/>
      <c r="V128" s="212"/>
      <c r="W128" s="212"/>
      <c r="X128" s="212"/>
      <c r="Y128" s="212"/>
      <c r="Z128" s="212"/>
      <c r="AA128" s="212"/>
      <c r="AB128" s="212"/>
      <c r="AC128" s="212"/>
      <c r="AD128" s="212"/>
      <c r="AE128" s="212"/>
      <c r="AF128" s="212"/>
      <c r="AG128" s="212"/>
      <c r="AH128" s="212"/>
      <c r="AI128" s="212"/>
      <c r="AJ128" s="212"/>
      <c r="AK128" s="212"/>
      <c r="AL128" s="212"/>
      <c r="AM128" s="212"/>
      <c r="AN128" s="212"/>
      <c r="AO128" s="212"/>
      <c r="AP128" s="212"/>
      <c r="AQ128" s="212"/>
      <c r="AR128" s="212"/>
      <c r="AS128" s="212"/>
      <c r="AT128" s="212"/>
      <c r="AU128" s="212"/>
      <c r="AV128" s="212"/>
      <c r="AW128" s="222"/>
      <c r="AX128" s="222"/>
    </row>
    <row r="129" spans="18:50" x14ac:dyDescent="0.15">
      <c r="R129" s="211"/>
      <c r="S129" s="212"/>
      <c r="T129" s="212"/>
      <c r="U129" s="212"/>
      <c r="V129" s="212"/>
      <c r="W129" s="212"/>
      <c r="X129" s="212"/>
      <c r="Y129" s="212"/>
      <c r="Z129" s="212"/>
      <c r="AA129" s="212"/>
      <c r="AB129" s="212"/>
      <c r="AC129" s="212"/>
      <c r="AD129" s="212"/>
      <c r="AE129" s="212"/>
      <c r="AF129" s="212"/>
      <c r="AG129" s="212"/>
      <c r="AH129" s="212"/>
      <c r="AI129" s="212"/>
      <c r="AJ129" s="212"/>
      <c r="AK129" s="212"/>
      <c r="AL129" s="212"/>
      <c r="AM129" s="212"/>
      <c r="AN129" s="212"/>
      <c r="AO129" s="212"/>
      <c r="AP129" s="212"/>
      <c r="AQ129" s="212"/>
      <c r="AR129" s="212"/>
      <c r="AS129" s="212"/>
      <c r="AT129" s="212"/>
      <c r="AU129" s="212"/>
      <c r="AV129" s="212"/>
      <c r="AW129" s="222"/>
      <c r="AX129" s="222"/>
    </row>
    <row r="130" spans="18:50" x14ac:dyDescent="0.15">
      <c r="R130" s="211"/>
      <c r="S130" s="212"/>
      <c r="T130" s="212"/>
      <c r="U130" s="212"/>
      <c r="V130" s="212"/>
      <c r="W130" s="212"/>
      <c r="X130" s="212"/>
      <c r="Y130" s="212"/>
      <c r="Z130" s="212"/>
      <c r="AA130" s="212"/>
      <c r="AB130" s="212"/>
      <c r="AC130" s="212"/>
      <c r="AD130" s="212"/>
      <c r="AE130" s="212"/>
      <c r="AF130" s="212"/>
      <c r="AG130" s="212"/>
      <c r="AH130" s="212"/>
      <c r="AI130" s="212"/>
      <c r="AJ130" s="212"/>
      <c r="AK130" s="212"/>
      <c r="AL130" s="212"/>
      <c r="AM130" s="212"/>
      <c r="AN130" s="212"/>
      <c r="AO130" s="212"/>
      <c r="AP130" s="212"/>
      <c r="AQ130" s="212"/>
      <c r="AR130" s="212"/>
      <c r="AS130" s="212"/>
      <c r="AT130" s="212"/>
      <c r="AU130" s="212"/>
      <c r="AV130" s="212"/>
      <c r="AW130" s="222"/>
      <c r="AX130" s="222"/>
    </row>
    <row r="131" spans="18:50" x14ac:dyDescent="0.15">
      <c r="R131" s="211"/>
      <c r="S131" s="212"/>
      <c r="T131" s="212"/>
      <c r="U131" s="212"/>
      <c r="V131" s="212"/>
      <c r="W131" s="212"/>
      <c r="X131" s="212"/>
      <c r="Y131" s="212"/>
      <c r="Z131" s="212"/>
      <c r="AA131" s="212"/>
      <c r="AB131" s="212"/>
      <c r="AC131" s="212"/>
      <c r="AD131" s="212"/>
      <c r="AE131" s="212"/>
      <c r="AF131" s="212"/>
      <c r="AG131" s="212"/>
      <c r="AH131" s="212"/>
      <c r="AI131" s="212"/>
      <c r="AJ131" s="212"/>
      <c r="AK131" s="212"/>
      <c r="AL131" s="212"/>
      <c r="AM131" s="212"/>
      <c r="AN131" s="212"/>
      <c r="AO131" s="212"/>
      <c r="AP131" s="212"/>
      <c r="AQ131" s="212"/>
      <c r="AR131" s="212"/>
      <c r="AS131" s="212"/>
      <c r="AT131" s="212"/>
      <c r="AU131" s="212"/>
      <c r="AV131" s="212"/>
      <c r="AW131" s="222"/>
      <c r="AX131" s="222"/>
    </row>
    <row r="132" spans="18:50" x14ac:dyDescent="0.15">
      <c r="R132" s="211"/>
      <c r="S132" s="212"/>
      <c r="T132" s="212"/>
      <c r="U132" s="212"/>
      <c r="V132" s="212"/>
      <c r="W132" s="212"/>
      <c r="X132" s="212"/>
      <c r="Y132" s="212"/>
      <c r="Z132" s="212"/>
      <c r="AA132" s="212"/>
      <c r="AB132" s="212"/>
      <c r="AC132" s="212"/>
      <c r="AD132" s="212"/>
      <c r="AE132" s="212"/>
      <c r="AF132" s="212"/>
      <c r="AG132" s="212"/>
      <c r="AH132" s="212"/>
      <c r="AI132" s="212"/>
      <c r="AJ132" s="212"/>
      <c r="AK132" s="212"/>
      <c r="AL132" s="212"/>
      <c r="AM132" s="212"/>
      <c r="AN132" s="212"/>
      <c r="AO132" s="212"/>
      <c r="AP132" s="212"/>
      <c r="AQ132" s="212"/>
      <c r="AR132" s="212"/>
      <c r="AS132" s="212"/>
      <c r="AT132" s="212"/>
      <c r="AU132" s="212"/>
      <c r="AV132" s="212"/>
      <c r="AW132" s="222"/>
      <c r="AX132" s="222"/>
    </row>
    <row r="133" spans="18:50" x14ac:dyDescent="0.15">
      <c r="R133" s="211"/>
      <c r="S133" s="212"/>
      <c r="T133" s="212"/>
      <c r="U133" s="212"/>
      <c r="V133" s="212"/>
      <c r="W133" s="212"/>
      <c r="X133" s="212"/>
      <c r="Y133" s="212"/>
      <c r="Z133" s="212"/>
      <c r="AA133" s="212"/>
      <c r="AB133" s="212"/>
      <c r="AC133" s="212"/>
      <c r="AD133" s="212"/>
      <c r="AE133" s="212"/>
      <c r="AF133" s="212"/>
      <c r="AG133" s="212"/>
      <c r="AH133" s="212"/>
      <c r="AI133" s="212"/>
      <c r="AJ133" s="212"/>
      <c r="AK133" s="212"/>
      <c r="AL133" s="212"/>
      <c r="AM133" s="212"/>
      <c r="AN133" s="212"/>
      <c r="AO133" s="212"/>
      <c r="AP133" s="212"/>
      <c r="AQ133" s="212"/>
      <c r="AR133" s="212"/>
      <c r="AS133" s="212"/>
      <c r="AT133" s="212"/>
      <c r="AU133" s="212"/>
      <c r="AV133" s="212"/>
      <c r="AW133" s="222"/>
      <c r="AX133" s="222"/>
    </row>
    <row r="134" spans="18:50" x14ac:dyDescent="0.15">
      <c r="R134" s="211"/>
      <c r="S134" s="212"/>
      <c r="T134" s="212"/>
      <c r="U134" s="212"/>
      <c r="V134" s="212"/>
      <c r="W134" s="212"/>
      <c r="X134" s="212"/>
      <c r="Y134" s="212"/>
      <c r="Z134" s="212"/>
      <c r="AA134" s="212"/>
      <c r="AB134" s="212"/>
      <c r="AC134" s="212"/>
      <c r="AD134" s="212"/>
      <c r="AE134" s="212"/>
      <c r="AF134" s="212"/>
      <c r="AG134" s="212"/>
      <c r="AH134" s="212"/>
      <c r="AI134" s="212"/>
      <c r="AJ134" s="212"/>
      <c r="AK134" s="212"/>
      <c r="AL134" s="212"/>
      <c r="AM134" s="212"/>
      <c r="AN134" s="212"/>
      <c r="AO134" s="212"/>
      <c r="AP134" s="212"/>
      <c r="AQ134" s="212"/>
      <c r="AR134" s="212"/>
      <c r="AS134" s="212"/>
      <c r="AT134" s="212"/>
      <c r="AU134" s="212"/>
      <c r="AV134" s="212"/>
      <c r="AW134" s="222"/>
      <c r="AX134" s="222"/>
    </row>
    <row r="135" spans="18:50" x14ac:dyDescent="0.15">
      <c r="R135" s="211"/>
      <c r="S135" s="212"/>
      <c r="T135" s="212"/>
      <c r="U135" s="212"/>
      <c r="V135" s="212"/>
      <c r="W135" s="212"/>
      <c r="X135" s="212"/>
      <c r="Y135" s="212"/>
      <c r="Z135" s="212"/>
      <c r="AA135" s="212"/>
      <c r="AB135" s="212"/>
      <c r="AC135" s="212"/>
      <c r="AD135" s="212"/>
      <c r="AE135" s="212"/>
      <c r="AF135" s="212"/>
      <c r="AG135" s="212"/>
      <c r="AH135" s="212"/>
      <c r="AI135" s="212"/>
      <c r="AJ135" s="212"/>
      <c r="AK135" s="212"/>
      <c r="AL135" s="212"/>
      <c r="AM135" s="212"/>
      <c r="AN135" s="212"/>
      <c r="AO135" s="212"/>
      <c r="AP135" s="212"/>
      <c r="AQ135" s="212"/>
      <c r="AR135" s="212"/>
      <c r="AS135" s="212"/>
      <c r="AT135" s="212"/>
      <c r="AU135" s="212"/>
      <c r="AV135" s="212"/>
      <c r="AW135" s="222"/>
      <c r="AX135" s="222"/>
    </row>
    <row r="136" spans="18:50" x14ac:dyDescent="0.15">
      <c r="R136" s="211"/>
      <c r="S136" s="212"/>
      <c r="T136" s="212"/>
      <c r="U136" s="212"/>
      <c r="V136" s="212"/>
      <c r="W136" s="212"/>
      <c r="X136" s="212"/>
      <c r="Y136" s="212"/>
      <c r="Z136" s="212"/>
      <c r="AA136" s="212"/>
      <c r="AB136" s="212"/>
      <c r="AC136" s="212"/>
      <c r="AD136" s="212"/>
      <c r="AE136" s="212"/>
      <c r="AF136" s="212"/>
      <c r="AG136" s="212"/>
      <c r="AH136" s="212"/>
      <c r="AI136" s="212"/>
      <c r="AJ136" s="212"/>
      <c r="AK136" s="212"/>
      <c r="AL136" s="212"/>
      <c r="AM136" s="212"/>
      <c r="AN136" s="212"/>
      <c r="AO136" s="212"/>
      <c r="AP136" s="212"/>
      <c r="AQ136" s="212"/>
      <c r="AR136" s="212"/>
      <c r="AS136" s="212"/>
      <c r="AT136" s="212"/>
      <c r="AU136" s="212"/>
      <c r="AV136" s="212"/>
      <c r="AW136" s="222"/>
      <c r="AX136" s="222"/>
    </row>
    <row r="137" spans="18:50" x14ac:dyDescent="0.15">
      <c r="R137" s="211"/>
      <c r="S137" s="212"/>
      <c r="T137" s="212"/>
      <c r="U137" s="212"/>
      <c r="V137" s="212"/>
      <c r="W137" s="212"/>
      <c r="X137" s="212"/>
      <c r="Y137" s="212"/>
      <c r="Z137" s="212"/>
      <c r="AA137" s="212"/>
      <c r="AB137" s="212"/>
      <c r="AC137" s="212"/>
      <c r="AD137" s="212"/>
      <c r="AE137" s="212"/>
      <c r="AF137" s="212"/>
      <c r="AG137" s="212"/>
      <c r="AH137" s="212"/>
      <c r="AI137" s="212"/>
      <c r="AJ137" s="212"/>
      <c r="AK137" s="212"/>
      <c r="AL137" s="212"/>
      <c r="AM137" s="212"/>
      <c r="AN137" s="212"/>
      <c r="AO137" s="212"/>
      <c r="AP137" s="212"/>
      <c r="AQ137" s="212"/>
      <c r="AR137" s="212"/>
      <c r="AS137" s="212"/>
      <c r="AT137" s="212"/>
      <c r="AU137" s="212"/>
      <c r="AV137" s="212"/>
      <c r="AW137" s="222"/>
      <c r="AX137" s="222"/>
    </row>
    <row r="138" spans="18:50" x14ac:dyDescent="0.15">
      <c r="R138" s="211"/>
      <c r="S138" s="212"/>
      <c r="T138" s="212"/>
      <c r="U138" s="212"/>
      <c r="V138" s="212"/>
      <c r="W138" s="212"/>
      <c r="X138" s="212"/>
      <c r="Y138" s="212"/>
      <c r="Z138" s="212"/>
      <c r="AA138" s="212"/>
      <c r="AB138" s="212"/>
      <c r="AC138" s="212"/>
      <c r="AD138" s="212"/>
      <c r="AE138" s="212"/>
      <c r="AF138" s="212"/>
      <c r="AG138" s="212"/>
      <c r="AH138" s="212"/>
      <c r="AI138" s="212"/>
      <c r="AJ138" s="212"/>
      <c r="AK138" s="212"/>
      <c r="AL138" s="212"/>
      <c r="AM138" s="212"/>
      <c r="AN138" s="212"/>
      <c r="AO138" s="212"/>
      <c r="AP138" s="212"/>
      <c r="AQ138" s="212"/>
      <c r="AR138" s="212"/>
      <c r="AS138" s="212"/>
      <c r="AT138" s="212"/>
      <c r="AU138" s="212"/>
      <c r="AV138" s="212"/>
      <c r="AW138" s="222"/>
      <c r="AX138" s="222"/>
    </row>
    <row r="139" spans="18:50" x14ac:dyDescent="0.15">
      <c r="R139" s="211"/>
      <c r="S139" s="212"/>
      <c r="T139" s="212"/>
      <c r="U139" s="212"/>
      <c r="V139" s="212"/>
      <c r="W139" s="212"/>
      <c r="X139" s="212"/>
      <c r="Y139" s="212"/>
      <c r="Z139" s="212"/>
      <c r="AA139" s="212"/>
      <c r="AB139" s="212"/>
      <c r="AC139" s="212"/>
      <c r="AD139" s="212"/>
      <c r="AE139" s="212"/>
      <c r="AF139" s="212"/>
      <c r="AG139" s="212"/>
      <c r="AH139" s="212"/>
      <c r="AI139" s="212"/>
      <c r="AJ139" s="212"/>
      <c r="AK139" s="212"/>
      <c r="AL139" s="212"/>
      <c r="AM139" s="212"/>
      <c r="AN139" s="212"/>
      <c r="AO139" s="212"/>
      <c r="AP139" s="212"/>
      <c r="AQ139" s="212"/>
      <c r="AR139" s="212"/>
      <c r="AS139" s="212"/>
      <c r="AT139" s="212"/>
      <c r="AU139" s="212"/>
      <c r="AV139" s="212"/>
      <c r="AW139" s="222"/>
      <c r="AX139" s="222"/>
    </row>
    <row r="140" spans="18:50" x14ac:dyDescent="0.15">
      <c r="R140" s="211"/>
      <c r="S140" s="212"/>
      <c r="T140" s="212"/>
      <c r="U140" s="212"/>
      <c r="V140" s="212"/>
      <c r="W140" s="212"/>
      <c r="X140" s="212"/>
      <c r="Y140" s="212"/>
      <c r="Z140" s="212"/>
      <c r="AA140" s="212"/>
      <c r="AB140" s="212"/>
      <c r="AC140" s="212"/>
      <c r="AD140" s="212"/>
      <c r="AE140" s="212"/>
      <c r="AF140" s="212"/>
      <c r="AG140" s="212"/>
      <c r="AH140" s="212"/>
      <c r="AI140" s="212"/>
      <c r="AJ140" s="212"/>
      <c r="AK140" s="212"/>
      <c r="AL140" s="212"/>
      <c r="AM140" s="212"/>
      <c r="AN140" s="212"/>
      <c r="AO140" s="212"/>
      <c r="AP140" s="212"/>
      <c r="AQ140" s="212"/>
      <c r="AR140" s="212"/>
      <c r="AS140" s="212"/>
      <c r="AT140" s="212"/>
      <c r="AU140" s="212"/>
      <c r="AV140" s="212"/>
      <c r="AW140" s="222"/>
      <c r="AX140" s="222"/>
    </row>
    <row r="141" spans="18:50" x14ac:dyDescent="0.15">
      <c r="R141" s="211"/>
      <c r="S141" s="212"/>
      <c r="T141" s="212"/>
      <c r="U141" s="212"/>
      <c r="V141" s="212"/>
      <c r="W141" s="212"/>
      <c r="X141" s="212"/>
      <c r="Y141" s="212"/>
      <c r="Z141" s="212"/>
      <c r="AA141" s="212"/>
      <c r="AB141" s="212"/>
      <c r="AC141" s="212"/>
      <c r="AD141" s="212"/>
      <c r="AE141" s="212"/>
      <c r="AF141" s="212"/>
      <c r="AG141" s="212"/>
      <c r="AH141" s="212"/>
      <c r="AI141" s="212"/>
      <c r="AJ141" s="212"/>
      <c r="AK141" s="212"/>
      <c r="AL141" s="212"/>
      <c r="AM141" s="212"/>
      <c r="AN141" s="212"/>
      <c r="AO141" s="212"/>
      <c r="AP141" s="212"/>
      <c r="AQ141" s="212"/>
      <c r="AR141" s="212"/>
      <c r="AS141" s="212"/>
      <c r="AT141" s="212"/>
      <c r="AU141" s="212"/>
      <c r="AV141" s="212"/>
      <c r="AW141" s="222"/>
      <c r="AX141" s="222"/>
    </row>
    <row r="142" spans="18:50" x14ac:dyDescent="0.15">
      <c r="R142" s="211"/>
      <c r="S142" s="212"/>
      <c r="T142" s="212"/>
      <c r="U142" s="212"/>
      <c r="V142" s="212"/>
      <c r="W142" s="212"/>
      <c r="X142" s="212"/>
      <c r="Y142" s="212"/>
      <c r="Z142" s="212"/>
      <c r="AA142" s="212"/>
      <c r="AB142" s="212"/>
      <c r="AC142" s="212"/>
      <c r="AD142" s="212"/>
      <c r="AE142" s="212"/>
      <c r="AF142" s="212"/>
      <c r="AG142" s="212"/>
      <c r="AH142" s="212"/>
      <c r="AI142" s="212"/>
      <c r="AJ142" s="212"/>
      <c r="AK142" s="212"/>
      <c r="AL142" s="212"/>
      <c r="AM142" s="212"/>
      <c r="AN142" s="212"/>
      <c r="AO142" s="212"/>
      <c r="AP142" s="212"/>
      <c r="AQ142" s="212"/>
      <c r="AR142" s="212"/>
      <c r="AS142" s="212"/>
      <c r="AT142" s="212"/>
      <c r="AU142" s="212"/>
      <c r="AV142" s="212"/>
      <c r="AW142" s="222"/>
      <c r="AX142" s="222"/>
    </row>
    <row r="143" spans="18:50" x14ac:dyDescent="0.15">
      <c r="R143" s="211"/>
      <c r="S143" s="212"/>
      <c r="T143" s="212"/>
      <c r="U143" s="212"/>
      <c r="V143" s="212"/>
      <c r="W143" s="212"/>
      <c r="X143" s="212"/>
      <c r="Y143" s="212"/>
      <c r="Z143" s="212"/>
      <c r="AA143" s="212"/>
      <c r="AB143" s="212"/>
      <c r="AC143" s="212"/>
      <c r="AD143" s="212"/>
      <c r="AE143" s="212"/>
      <c r="AF143" s="212"/>
      <c r="AG143" s="212"/>
      <c r="AH143" s="212"/>
      <c r="AI143" s="212"/>
      <c r="AJ143" s="212"/>
      <c r="AK143" s="212"/>
      <c r="AL143" s="212"/>
      <c r="AM143" s="212"/>
      <c r="AN143" s="212"/>
      <c r="AO143" s="212"/>
      <c r="AP143" s="212"/>
      <c r="AQ143" s="212"/>
      <c r="AR143" s="212"/>
      <c r="AS143" s="212"/>
      <c r="AT143" s="212"/>
      <c r="AU143" s="212"/>
      <c r="AV143" s="212"/>
      <c r="AW143" s="222"/>
      <c r="AX143" s="222"/>
    </row>
    <row r="144" spans="18:50" x14ac:dyDescent="0.15">
      <c r="R144" s="211"/>
      <c r="S144" s="212"/>
      <c r="T144" s="212"/>
      <c r="U144" s="212"/>
      <c r="V144" s="212"/>
      <c r="W144" s="212"/>
      <c r="X144" s="212"/>
      <c r="Y144" s="212"/>
      <c r="Z144" s="212"/>
      <c r="AA144" s="212"/>
      <c r="AB144" s="212"/>
      <c r="AC144" s="212"/>
      <c r="AD144" s="212"/>
      <c r="AE144" s="212"/>
      <c r="AF144" s="212"/>
      <c r="AG144" s="212"/>
      <c r="AH144" s="212"/>
      <c r="AI144" s="212"/>
      <c r="AJ144" s="212"/>
      <c r="AK144" s="212"/>
      <c r="AL144" s="212"/>
      <c r="AM144" s="212"/>
      <c r="AN144" s="212"/>
      <c r="AO144" s="212"/>
      <c r="AP144" s="212"/>
      <c r="AQ144" s="212"/>
      <c r="AR144" s="212"/>
      <c r="AS144" s="212"/>
      <c r="AT144" s="212"/>
      <c r="AU144" s="212"/>
      <c r="AV144" s="212"/>
      <c r="AW144" s="222"/>
      <c r="AX144" s="222"/>
    </row>
    <row r="145" spans="18:50" x14ac:dyDescent="0.15">
      <c r="R145" s="211"/>
      <c r="S145" s="212"/>
      <c r="T145" s="212"/>
      <c r="U145" s="212"/>
      <c r="V145" s="212"/>
      <c r="W145" s="212"/>
      <c r="X145" s="212"/>
      <c r="Y145" s="212"/>
      <c r="Z145" s="212"/>
      <c r="AA145" s="212"/>
      <c r="AB145" s="212"/>
      <c r="AC145" s="212"/>
      <c r="AD145" s="212"/>
      <c r="AE145" s="212"/>
      <c r="AF145" s="212"/>
      <c r="AG145" s="212"/>
      <c r="AH145" s="212"/>
      <c r="AI145" s="212"/>
      <c r="AJ145" s="212"/>
      <c r="AK145" s="212"/>
      <c r="AL145" s="212"/>
      <c r="AM145" s="212"/>
      <c r="AN145" s="212"/>
      <c r="AO145" s="212"/>
      <c r="AP145" s="212"/>
      <c r="AQ145" s="212"/>
      <c r="AR145" s="212"/>
      <c r="AS145" s="212"/>
      <c r="AT145" s="212"/>
      <c r="AU145" s="212"/>
      <c r="AV145" s="212"/>
      <c r="AW145" s="222"/>
      <c r="AX145" s="222"/>
    </row>
    <row r="146" spans="18:50" x14ac:dyDescent="0.15">
      <c r="R146" s="211"/>
      <c r="S146" s="212"/>
      <c r="T146" s="212"/>
      <c r="U146" s="212"/>
      <c r="V146" s="212"/>
      <c r="W146" s="212"/>
      <c r="X146" s="212"/>
      <c r="Y146" s="212"/>
      <c r="Z146" s="212"/>
      <c r="AA146" s="212"/>
      <c r="AB146" s="212"/>
      <c r="AC146" s="212"/>
      <c r="AD146" s="212"/>
      <c r="AE146" s="212"/>
      <c r="AF146" s="212"/>
      <c r="AG146" s="212"/>
      <c r="AH146" s="212"/>
      <c r="AI146" s="212"/>
      <c r="AJ146" s="212"/>
      <c r="AK146" s="212"/>
      <c r="AL146" s="212"/>
      <c r="AM146" s="212"/>
      <c r="AN146" s="212"/>
      <c r="AO146" s="212"/>
      <c r="AP146" s="212"/>
      <c r="AQ146" s="212"/>
      <c r="AR146" s="212"/>
      <c r="AS146" s="212"/>
      <c r="AT146" s="212"/>
      <c r="AU146" s="212"/>
      <c r="AV146" s="212"/>
      <c r="AW146" s="222"/>
      <c r="AX146" s="222"/>
    </row>
    <row r="147" spans="18:50" x14ac:dyDescent="0.15">
      <c r="R147" s="211"/>
      <c r="S147" s="212"/>
      <c r="T147" s="212"/>
      <c r="U147" s="212"/>
      <c r="V147" s="212"/>
      <c r="W147" s="212"/>
      <c r="X147" s="212"/>
      <c r="Y147" s="212"/>
      <c r="Z147" s="212"/>
      <c r="AA147" s="212"/>
      <c r="AB147" s="212"/>
      <c r="AC147" s="212"/>
      <c r="AD147" s="212"/>
      <c r="AE147" s="212"/>
      <c r="AF147" s="212"/>
      <c r="AG147" s="212"/>
      <c r="AH147" s="212"/>
      <c r="AI147" s="212"/>
      <c r="AJ147" s="212"/>
      <c r="AK147" s="212"/>
      <c r="AL147" s="212"/>
      <c r="AM147" s="212"/>
      <c r="AN147" s="212"/>
      <c r="AO147" s="212"/>
      <c r="AP147" s="212"/>
      <c r="AQ147" s="212"/>
      <c r="AR147" s="212"/>
      <c r="AS147" s="212"/>
      <c r="AT147" s="212"/>
      <c r="AU147" s="212"/>
      <c r="AV147" s="212"/>
      <c r="AW147" s="222"/>
      <c r="AX147" s="222"/>
    </row>
    <row r="148" spans="18:50" x14ac:dyDescent="0.15">
      <c r="R148" s="211"/>
      <c r="S148" s="212"/>
      <c r="T148" s="212"/>
      <c r="U148" s="212"/>
      <c r="V148" s="212"/>
      <c r="W148" s="212"/>
      <c r="X148" s="212"/>
      <c r="Y148" s="212"/>
      <c r="Z148" s="212"/>
      <c r="AA148" s="212"/>
      <c r="AB148" s="212"/>
      <c r="AC148" s="212"/>
      <c r="AD148" s="212"/>
      <c r="AE148" s="212"/>
      <c r="AF148" s="212"/>
      <c r="AG148" s="212"/>
      <c r="AH148" s="212"/>
      <c r="AI148" s="212"/>
      <c r="AJ148" s="212"/>
      <c r="AK148" s="212"/>
      <c r="AL148" s="212"/>
      <c r="AM148" s="212"/>
      <c r="AN148" s="212"/>
      <c r="AO148" s="212"/>
      <c r="AP148" s="212"/>
      <c r="AQ148" s="212"/>
      <c r="AR148" s="212"/>
      <c r="AS148" s="212"/>
      <c r="AT148" s="212"/>
      <c r="AU148" s="212"/>
      <c r="AV148" s="212"/>
      <c r="AW148" s="222"/>
      <c r="AX148" s="222"/>
    </row>
    <row r="149" spans="18:50" x14ac:dyDescent="0.15">
      <c r="R149" s="211"/>
      <c r="S149" s="212"/>
      <c r="T149" s="212"/>
      <c r="U149" s="212"/>
      <c r="V149" s="212"/>
      <c r="W149" s="212"/>
      <c r="X149" s="212"/>
      <c r="Y149" s="212"/>
      <c r="Z149" s="212"/>
      <c r="AA149" s="212"/>
      <c r="AB149" s="212"/>
      <c r="AC149" s="212"/>
      <c r="AD149" s="212"/>
      <c r="AE149" s="212"/>
      <c r="AF149" s="212"/>
      <c r="AG149" s="212"/>
      <c r="AH149" s="212"/>
      <c r="AI149" s="212"/>
      <c r="AJ149" s="212"/>
      <c r="AK149" s="212"/>
      <c r="AL149" s="212"/>
      <c r="AM149" s="212"/>
      <c r="AN149" s="212"/>
      <c r="AO149" s="212"/>
      <c r="AP149" s="212"/>
      <c r="AQ149" s="212"/>
      <c r="AR149" s="212"/>
      <c r="AS149" s="212"/>
      <c r="AT149" s="212"/>
      <c r="AU149" s="212"/>
      <c r="AV149" s="212"/>
      <c r="AW149" s="222"/>
      <c r="AX149" s="222"/>
    </row>
    <row r="150" spans="18:50" x14ac:dyDescent="0.15">
      <c r="R150" s="211"/>
      <c r="S150" s="212"/>
      <c r="T150" s="212"/>
      <c r="U150" s="212"/>
      <c r="V150" s="212"/>
      <c r="W150" s="212"/>
      <c r="X150" s="212"/>
      <c r="Y150" s="212"/>
      <c r="Z150" s="212"/>
      <c r="AA150" s="212"/>
      <c r="AB150" s="212"/>
      <c r="AC150" s="212"/>
      <c r="AD150" s="212"/>
      <c r="AE150" s="212"/>
      <c r="AF150" s="212"/>
      <c r="AG150" s="212"/>
      <c r="AH150" s="212"/>
      <c r="AI150" s="212"/>
      <c r="AJ150" s="212"/>
      <c r="AK150" s="212"/>
      <c r="AL150" s="212"/>
      <c r="AM150" s="212"/>
      <c r="AN150" s="212"/>
      <c r="AO150" s="212"/>
      <c r="AP150" s="212"/>
      <c r="AQ150" s="212"/>
      <c r="AR150" s="212"/>
      <c r="AS150" s="212"/>
      <c r="AT150" s="212"/>
      <c r="AU150" s="212"/>
      <c r="AV150" s="212"/>
      <c r="AW150" s="222"/>
      <c r="AX150" s="222"/>
    </row>
    <row r="151" spans="18:50" x14ac:dyDescent="0.15">
      <c r="R151" s="211"/>
      <c r="S151" s="212"/>
      <c r="T151" s="212"/>
      <c r="U151" s="212"/>
      <c r="V151" s="212"/>
      <c r="W151" s="212"/>
      <c r="X151" s="212"/>
      <c r="Y151" s="212"/>
      <c r="Z151" s="212"/>
      <c r="AA151" s="212"/>
      <c r="AB151" s="212"/>
      <c r="AC151" s="212"/>
      <c r="AD151" s="212"/>
      <c r="AE151" s="212"/>
      <c r="AF151" s="212"/>
      <c r="AG151" s="212"/>
      <c r="AH151" s="212"/>
      <c r="AI151" s="212"/>
      <c r="AJ151" s="212"/>
      <c r="AK151" s="212"/>
      <c r="AL151" s="212"/>
      <c r="AM151" s="212"/>
      <c r="AN151" s="212"/>
      <c r="AO151" s="212"/>
      <c r="AP151" s="212"/>
      <c r="AQ151" s="212"/>
      <c r="AR151" s="212"/>
      <c r="AS151" s="212"/>
      <c r="AT151" s="212"/>
      <c r="AU151" s="212"/>
      <c r="AV151" s="212"/>
      <c r="AW151" s="222"/>
      <c r="AX151" s="222"/>
    </row>
    <row r="152" spans="18:50" x14ac:dyDescent="0.15">
      <c r="R152" s="211"/>
      <c r="S152" s="212"/>
      <c r="T152" s="212"/>
      <c r="U152" s="212"/>
      <c r="V152" s="212"/>
      <c r="W152" s="212"/>
      <c r="X152" s="212"/>
      <c r="Y152" s="212"/>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22"/>
      <c r="AX152" s="222"/>
    </row>
    <row r="153" spans="18:50" x14ac:dyDescent="0.15">
      <c r="R153" s="211"/>
      <c r="S153" s="212"/>
      <c r="T153" s="212"/>
      <c r="U153" s="212"/>
      <c r="V153" s="212"/>
      <c r="W153" s="212"/>
      <c r="X153" s="212"/>
      <c r="Y153" s="212"/>
      <c r="Z153" s="212"/>
      <c r="AA153" s="212"/>
      <c r="AB153" s="212"/>
      <c r="AC153" s="212"/>
      <c r="AD153" s="212"/>
      <c r="AE153" s="212"/>
      <c r="AF153" s="212"/>
      <c r="AG153" s="212"/>
      <c r="AH153" s="212"/>
      <c r="AI153" s="212"/>
      <c r="AJ153" s="212"/>
      <c r="AK153" s="212"/>
      <c r="AL153" s="212"/>
      <c r="AM153" s="212"/>
      <c r="AN153" s="212"/>
      <c r="AO153" s="212"/>
      <c r="AP153" s="212"/>
      <c r="AQ153" s="212"/>
      <c r="AR153" s="212"/>
      <c r="AS153" s="212"/>
      <c r="AT153" s="212"/>
      <c r="AU153" s="212"/>
      <c r="AV153" s="212"/>
      <c r="AW153" s="222"/>
      <c r="AX153" s="222"/>
    </row>
    <row r="154" spans="18:50" x14ac:dyDescent="0.15">
      <c r="R154" s="211"/>
      <c r="S154" s="212"/>
      <c r="T154" s="212"/>
      <c r="U154" s="212"/>
      <c r="V154" s="212"/>
      <c r="W154" s="212"/>
      <c r="X154" s="212"/>
      <c r="Y154" s="212"/>
      <c r="Z154" s="212"/>
      <c r="AA154" s="212"/>
      <c r="AB154" s="212"/>
      <c r="AC154" s="212"/>
      <c r="AD154" s="212"/>
      <c r="AE154" s="212"/>
      <c r="AF154" s="212"/>
      <c r="AG154" s="212"/>
      <c r="AH154" s="212"/>
      <c r="AI154" s="212"/>
      <c r="AJ154" s="212"/>
      <c r="AK154" s="212"/>
      <c r="AL154" s="212"/>
      <c r="AM154" s="212"/>
      <c r="AN154" s="212"/>
      <c r="AO154" s="212"/>
      <c r="AP154" s="212"/>
      <c r="AQ154" s="212"/>
      <c r="AR154" s="212"/>
      <c r="AS154" s="212"/>
      <c r="AT154" s="212"/>
      <c r="AU154" s="212"/>
      <c r="AV154" s="212"/>
      <c r="AW154" s="222"/>
      <c r="AX154" s="222"/>
    </row>
    <row r="155" spans="18:50" x14ac:dyDescent="0.15">
      <c r="R155" s="211"/>
      <c r="S155" s="212"/>
      <c r="T155" s="212"/>
      <c r="U155" s="212"/>
      <c r="V155" s="212"/>
      <c r="W155" s="212"/>
      <c r="X155" s="212"/>
      <c r="Y155" s="212"/>
      <c r="Z155" s="212"/>
      <c r="AA155" s="212"/>
      <c r="AB155" s="212"/>
      <c r="AC155" s="212"/>
      <c r="AD155" s="212"/>
      <c r="AE155" s="212"/>
      <c r="AF155" s="212"/>
      <c r="AG155" s="212"/>
      <c r="AH155" s="212"/>
      <c r="AI155" s="212"/>
      <c r="AJ155" s="212"/>
      <c r="AK155" s="212"/>
      <c r="AL155" s="212"/>
      <c r="AM155" s="212"/>
      <c r="AN155" s="212"/>
      <c r="AO155" s="212"/>
      <c r="AP155" s="212"/>
      <c r="AQ155" s="212"/>
      <c r="AR155" s="212"/>
      <c r="AS155" s="212"/>
      <c r="AT155" s="212"/>
      <c r="AU155" s="212"/>
      <c r="AV155" s="212"/>
      <c r="AW155" s="222"/>
      <c r="AX155" s="222"/>
    </row>
    <row r="156" spans="18:50" x14ac:dyDescent="0.15">
      <c r="R156" s="211"/>
      <c r="S156" s="212"/>
      <c r="T156" s="212"/>
      <c r="U156" s="212"/>
      <c r="V156" s="212"/>
      <c r="W156" s="212"/>
      <c r="X156" s="212"/>
      <c r="Y156" s="212"/>
      <c r="Z156" s="212"/>
      <c r="AA156" s="212"/>
      <c r="AB156" s="212"/>
      <c r="AC156" s="212"/>
      <c r="AD156" s="212"/>
      <c r="AE156" s="212"/>
      <c r="AF156" s="212"/>
      <c r="AG156" s="212"/>
      <c r="AH156" s="212"/>
      <c r="AI156" s="212"/>
      <c r="AJ156" s="212"/>
      <c r="AK156" s="212"/>
      <c r="AL156" s="212"/>
      <c r="AM156" s="212"/>
      <c r="AN156" s="212"/>
      <c r="AO156" s="212"/>
      <c r="AP156" s="212"/>
      <c r="AQ156" s="212"/>
      <c r="AR156" s="212"/>
      <c r="AS156" s="212"/>
      <c r="AT156" s="212"/>
      <c r="AU156" s="212"/>
      <c r="AV156" s="212"/>
      <c r="AW156" s="222"/>
      <c r="AX156" s="222"/>
    </row>
    <row r="157" spans="18:50" x14ac:dyDescent="0.15">
      <c r="R157" s="211"/>
      <c r="S157" s="212"/>
      <c r="T157" s="212"/>
      <c r="U157" s="212"/>
      <c r="V157" s="212"/>
      <c r="W157" s="212"/>
      <c r="X157" s="212"/>
      <c r="Y157" s="212"/>
      <c r="Z157" s="212"/>
      <c r="AA157" s="212"/>
      <c r="AB157" s="212"/>
      <c r="AC157" s="212"/>
      <c r="AD157" s="212"/>
      <c r="AE157" s="212"/>
      <c r="AF157" s="212"/>
      <c r="AG157" s="212"/>
      <c r="AH157" s="212"/>
      <c r="AI157" s="212"/>
      <c r="AJ157" s="212"/>
      <c r="AK157" s="212"/>
      <c r="AL157" s="212"/>
      <c r="AM157" s="212"/>
      <c r="AN157" s="212"/>
      <c r="AO157" s="212"/>
      <c r="AP157" s="212"/>
      <c r="AQ157" s="212"/>
      <c r="AR157" s="212"/>
      <c r="AS157" s="212"/>
      <c r="AT157" s="212"/>
      <c r="AU157" s="212"/>
      <c r="AV157" s="212"/>
      <c r="AW157" s="222"/>
      <c r="AX157" s="222"/>
    </row>
    <row r="158" spans="18:50" x14ac:dyDescent="0.15">
      <c r="R158" s="211"/>
      <c r="S158" s="212"/>
      <c r="T158" s="212"/>
      <c r="U158" s="212"/>
      <c r="V158" s="212"/>
      <c r="W158" s="212"/>
      <c r="X158" s="212"/>
      <c r="Y158" s="212"/>
      <c r="Z158" s="212"/>
      <c r="AA158" s="212"/>
      <c r="AB158" s="212"/>
      <c r="AC158" s="212"/>
      <c r="AD158" s="212"/>
      <c r="AE158" s="212"/>
      <c r="AF158" s="212"/>
      <c r="AG158" s="212"/>
      <c r="AH158" s="212"/>
      <c r="AI158" s="212"/>
      <c r="AJ158" s="212"/>
      <c r="AK158" s="212"/>
      <c r="AL158" s="212"/>
      <c r="AM158" s="212"/>
      <c r="AN158" s="212"/>
      <c r="AO158" s="212"/>
      <c r="AP158" s="212"/>
      <c r="AQ158" s="212"/>
      <c r="AR158" s="212"/>
      <c r="AS158" s="212"/>
      <c r="AT158" s="212"/>
      <c r="AU158" s="212"/>
      <c r="AV158" s="212"/>
      <c r="AW158" s="222"/>
      <c r="AX158" s="222"/>
    </row>
    <row r="159" spans="18:50" x14ac:dyDescent="0.15">
      <c r="R159" s="211"/>
      <c r="S159" s="212"/>
      <c r="T159" s="212"/>
      <c r="U159" s="212"/>
      <c r="V159" s="212"/>
      <c r="W159" s="212"/>
      <c r="X159" s="212"/>
      <c r="Y159" s="212"/>
      <c r="Z159" s="212"/>
      <c r="AA159" s="212"/>
      <c r="AB159" s="212"/>
      <c r="AC159" s="212"/>
      <c r="AD159" s="212"/>
      <c r="AE159" s="212"/>
      <c r="AF159" s="212"/>
      <c r="AG159" s="212"/>
      <c r="AH159" s="212"/>
      <c r="AI159" s="212"/>
      <c r="AJ159" s="212"/>
      <c r="AK159" s="212"/>
      <c r="AL159" s="212"/>
      <c r="AM159" s="212"/>
      <c r="AN159" s="212"/>
      <c r="AO159" s="212"/>
      <c r="AP159" s="212"/>
      <c r="AQ159" s="212"/>
      <c r="AR159" s="212"/>
      <c r="AS159" s="212"/>
      <c r="AT159" s="212"/>
      <c r="AU159" s="212"/>
      <c r="AV159" s="212"/>
      <c r="AW159" s="222"/>
      <c r="AX159" s="222"/>
    </row>
    <row r="160" spans="18:50" x14ac:dyDescent="0.15">
      <c r="R160" s="211"/>
      <c r="S160" s="212"/>
      <c r="T160" s="212"/>
      <c r="U160" s="212"/>
      <c r="V160" s="212"/>
      <c r="W160" s="212"/>
      <c r="X160" s="212"/>
      <c r="Y160" s="212"/>
      <c r="Z160" s="212"/>
      <c r="AA160" s="212"/>
      <c r="AB160" s="212"/>
      <c r="AC160" s="212"/>
      <c r="AD160" s="212"/>
      <c r="AE160" s="212"/>
      <c r="AF160" s="212"/>
      <c r="AG160" s="212"/>
      <c r="AH160" s="212"/>
      <c r="AI160" s="212"/>
      <c r="AJ160" s="212"/>
      <c r="AK160" s="212"/>
      <c r="AL160" s="212"/>
      <c r="AM160" s="212"/>
      <c r="AN160" s="212"/>
      <c r="AO160" s="212"/>
      <c r="AP160" s="212"/>
      <c r="AQ160" s="212"/>
      <c r="AR160" s="212"/>
      <c r="AS160" s="212"/>
      <c r="AT160" s="212"/>
      <c r="AU160" s="212"/>
      <c r="AV160" s="212"/>
      <c r="AW160" s="222"/>
      <c r="AX160" s="222"/>
    </row>
    <row r="161" spans="18:50" x14ac:dyDescent="0.15">
      <c r="R161" s="211"/>
      <c r="S161" s="212"/>
      <c r="T161" s="212"/>
      <c r="U161" s="212"/>
      <c r="V161" s="212"/>
      <c r="W161" s="212"/>
      <c r="X161" s="212"/>
      <c r="Y161" s="212"/>
      <c r="Z161" s="212"/>
      <c r="AA161" s="212"/>
      <c r="AB161" s="212"/>
      <c r="AC161" s="212"/>
      <c r="AD161" s="212"/>
      <c r="AE161" s="212"/>
      <c r="AF161" s="212"/>
      <c r="AG161" s="212"/>
      <c r="AH161" s="212"/>
      <c r="AI161" s="212"/>
      <c r="AJ161" s="212"/>
      <c r="AK161" s="212"/>
      <c r="AL161" s="212"/>
      <c r="AM161" s="212"/>
      <c r="AN161" s="212"/>
      <c r="AO161" s="212"/>
      <c r="AP161" s="212"/>
      <c r="AQ161" s="212"/>
      <c r="AR161" s="212"/>
      <c r="AS161" s="212"/>
      <c r="AT161" s="212"/>
      <c r="AU161" s="212"/>
      <c r="AV161" s="212"/>
      <c r="AW161" s="222"/>
      <c r="AX161" s="222"/>
    </row>
    <row r="162" spans="18:50" x14ac:dyDescent="0.15">
      <c r="R162" s="211"/>
      <c r="S162" s="212"/>
      <c r="T162" s="212"/>
      <c r="U162" s="212"/>
      <c r="V162" s="212"/>
      <c r="W162" s="212"/>
      <c r="X162" s="212"/>
      <c r="Y162" s="212"/>
      <c r="Z162" s="212"/>
      <c r="AA162" s="212"/>
      <c r="AB162" s="212"/>
      <c r="AC162" s="212"/>
      <c r="AD162" s="212"/>
      <c r="AE162" s="212"/>
      <c r="AF162" s="212"/>
      <c r="AG162" s="212"/>
      <c r="AH162" s="212"/>
      <c r="AI162" s="212"/>
      <c r="AJ162" s="212"/>
      <c r="AK162" s="212"/>
      <c r="AL162" s="212"/>
      <c r="AM162" s="212"/>
      <c r="AN162" s="212"/>
      <c r="AO162" s="212"/>
      <c r="AP162" s="212"/>
      <c r="AQ162" s="212"/>
      <c r="AR162" s="212"/>
      <c r="AS162" s="212"/>
      <c r="AT162" s="212"/>
      <c r="AU162" s="212"/>
      <c r="AV162" s="212"/>
      <c r="AW162" s="222"/>
      <c r="AX162" s="222"/>
    </row>
    <row r="163" spans="18:50" x14ac:dyDescent="0.15">
      <c r="R163" s="211"/>
      <c r="S163" s="212"/>
      <c r="T163" s="212"/>
      <c r="U163" s="212"/>
      <c r="V163" s="212"/>
      <c r="W163" s="212"/>
      <c r="X163" s="212"/>
      <c r="Y163" s="212"/>
      <c r="Z163" s="212"/>
      <c r="AA163" s="212"/>
      <c r="AB163" s="212"/>
      <c r="AC163" s="212"/>
      <c r="AD163" s="212"/>
      <c r="AE163" s="212"/>
      <c r="AF163" s="212"/>
      <c r="AG163" s="212"/>
      <c r="AH163" s="212"/>
      <c r="AI163" s="212"/>
      <c r="AJ163" s="212"/>
      <c r="AK163" s="212"/>
      <c r="AL163" s="212"/>
      <c r="AM163" s="212"/>
      <c r="AN163" s="212"/>
      <c r="AO163" s="212"/>
      <c r="AP163" s="212"/>
      <c r="AQ163" s="212"/>
      <c r="AR163" s="212"/>
      <c r="AS163" s="212"/>
      <c r="AT163" s="212"/>
      <c r="AU163" s="212"/>
      <c r="AV163" s="212"/>
      <c r="AW163" s="222"/>
      <c r="AX163" s="222"/>
    </row>
    <row r="164" spans="18:50" x14ac:dyDescent="0.15">
      <c r="R164" s="211"/>
      <c r="S164" s="212"/>
      <c r="T164" s="212"/>
      <c r="U164" s="212"/>
      <c r="V164" s="212"/>
      <c r="W164" s="212"/>
      <c r="X164" s="212"/>
      <c r="Y164" s="212"/>
      <c r="Z164" s="212"/>
      <c r="AA164" s="212"/>
      <c r="AB164" s="212"/>
      <c r="AC164" s="212"/>
      <c r="AD164" s="212"/>
      <c r="AE164" s="212"/>
      <c r="AF164" s="212"/>
      <c r="AG164" s="212"/>
      <c r="AH164" s="212"/>
      <c r="AI164" s="212"/>
      <c r="AJ164" s="212"/>
      <c r="AK164" s="212"/>
      <c r="AL164" s="212"/>
      <c r="AM164" s="212"/>
      <c r="AN164" s="212"/>
      <c r="AO164" s="212"/>
      <c r="AP164" s="212"/>
      <c r="AQ164" s="212"/>
      <c r="AR164" s="212"/>
      <c r="AS164" s="212"/>
      <c r="AT164" s="212"/>
      <c r="AU164" s="212"/>
      <c r="AV164" s="212"/>
      <c r="AW164" s="222"/>
      <c r="AX164" s="222"/>
    </row>
    <row r="165" spans="18:50" x14ac:dyDescent="0.15">
      <c r="R165" s="211"/>
      <c r="S165" s="212"/>
      <c r="T165" s="212"/>
      <c r="U165" s="212"/>
      <c r="V165" s="212"/>
      <c r="W165" s="212"/>
      <c r="X165" s="212"/>
      <c r="Y165" s="212"/>
      <c r="Z165" s="212"/>
      <c r="AA165" s="212"/>
      <c r="AB165" s="212"/>
      <c r="AC165" s="212"/>
      <c r="AD165" s="212"/>
      <c r="AE165" s="212"/>
      <c r="AF165" s="212"/>
      <c r="AG165" s="212"/>
      <c r="AH165" s="212"/>
      <c r="AI165" s="212"/>
      <c r="AJ165" s="212"/>
      <c r="AK165" s="212"/>
      <c r="AL165" s="212"/>
      <c r="AM165" s="212"/>
      <c r="AN165" s="212"/>
      <c r="AO165" s="212"/>
      <c r="AP165" s="212"/>
      <c r="AQ165" s="212"/>
      <c r="AR165" s="212"/>
      <c r="AS165" s="212"/>
      <c r="AT165" s="212"/>
      <c r="AU165" s="212"/>
      <c r="AV165" s="212"/>
      <c r="AW165" s="222"/>
      <c r="AX165" s="222"/>
    </row>
    <row r="166" spans="18:50" x14ac:dyDescent="0.15">
      <c r="R166" s="211"/>
      <c r="S166" s="212"/>
      <c r="T166" s="212"/>
      <c r="U166" s="212"/>
      <c r="V166" s="212"/>
      <c r="W166" s="212"/>
      <c r="X166" s="212"/>
      <c r="Y166" s="212"/>
      <c r="Z166" s="212"/>
      <c r="AA166" s="212"/>
      <c r="AB166" s="212"/>
      <c r="AC166" s="212"/>
      <c r="AD166" s="212"/>
      <c r="AE166" s="212"/>
      <c r="AF166" s="212"/>
      <c r="AG166" s="212"/>
      <c r="AH166" s="212"/>
      <c r="AI166" s="212"/>
      <c r="AJ166" s="212"/>
      <c r="AK166" s="212"/>
      <c r="AL166" s="212"/>
      <c r="AM166" s="212"/>
      <c r="AN166" s="212"/>
      <c r="AO166" s="212"/>
      <c r="AP166" s="212"/>
      <c r="AQ166" s="212"/>
      <c r="AR166" s="212"/>
      <c r="AS166" s="212"/>
      <c r="AT166" s="212"/>
      <c r="AU166" s="212"/>
      <c r="AV166" s="212"/>
      <c r="AW166" s="222"/>
      <c r="AX166" s="222"/>
    </row>
    <row r="167" spans="18:50" x14ac:dyDescent="0.15">
      <c r="R167" s="211"/>
      <c r="S167" s="212"/>
      <c r="T167" s="212"/>
      <c r="U167" s="212"/>
      <c r="V167" s="212"/>
      <c r="W167" s="212"/>
      <c r="X167" s="212"/>
      <c r="Y167" s="212"/>
      <c r="Z167" s="212"/>
      <c r="AA167" s="212"/>
      <c r="AB167" s="212"/>
      <c r="AC167" s="212"/>
      <c r="AD167" s="212"/>
      <c r="AE167" s="212"/>
      <c r="AF167" s="212"/>
      <c r="AG167" s="212"/>
      <c r="AH167" s="212"/>
      <c r="AI167" s="212"/>
      <c r="AJ167" s="212"/>
      <c r="AK167" s="212"/>
      <c r="AL167" s="212"/>
      <c r="AM167" s="212"/>
      <c r="AN167" s="212"/>
      <c r="AO167" s="212"/>
      <c r="AP167" s="212"/>
      <c r="AQ167" s="212"/>
      <c r="AR167" s="212"/>
      <c r="AS167" s="212"/>
      <c r="AT167" s="212"/>
      <c r="AU167" s="212"/>
      <c r="AV167" s="212"/>
      <c r="AW167" s="222"/>
      <c r="AX167" s="222"/>
    </row>
    <row r="168" spans="18:50" x14ac:dyDescent="0.15">
      <c r="R168" s="211"/>
      <c r="S168" s="212"/>
      <c r="T168" s="212"/>
      <c r="U168" s="212"/>
      <c r="V168" s="212"/>
      <c r="W168" s="212"/>
      <c r="X168" s="212"/>
      <c r="Y168" s="212"/>
      <c r="Z168" s="212"/>
      <c r="AA168" s="212"/>
      <c r="AB168" s="212"/>
      <c r="AC168" s="212"/>
      <c r="AD168" s="212"/>
      <c r="AE168" s="212"/>
      <c r="AF168" s="212"/>
      <c r="AG168" s="212"/>
      <c r="AH168" s="212"/>
      <c r="AI168" s="212"/>
      <c r="AJ168" s="212"/>
      <c r="AK168" s="212"/>
      <c r="AL168" s="212"/>
      <c r="AM168" s="212"/>
      <c r="AN168" s="212"/>
      <c r="AO168" s="212"/>
      <c r="AP168" s="212"/>
      <c r="AQ168" s="212"/>
      <c r="AR168" s="212"/>
      <c r="AS168" s="212"/>
      <c r="AT168" s="212"/>
      <c r="AU168" s="212"/>
      <c r="AV168" s="212"/>
      <c r="AW168" s="222"/>
      <c r="AX168" s="222"/>
    </row>
    <row r="169" spans="18:50" x14ac:dyDescent="0.15">
      <c r="R169" s="211"/>
      <c r="S169" s="212"/>
      <c r="T169" s="212"/>
      <c r="U169" s="212"/>
      <c r="V169" s="212"/>
      <c r="W169" s="212"/>
      <c r="X169" s="212"/>
      <c r="Y169" s="212"/>
      <c r="Z169" s="212"/>
      <c r="AA169" s="212"/>
      <c r="AB169" s="212"/>
      <c r="AC169" s="212"/>
      <c r="AD169" s="212"/>
      <c r="AE169" s="212"/>
      <c r="AF169" s="212"/>
      <c r="AG169" s="212"/>
      <c r="AH169" s="212"/>
      <c r="AI169" s="212"/>
      <c r="AJ169" s="212"/>
      <c r="AK169" s="212"/>
      <c r="AL169" s="212"/>
      <c r="AM169" s="212"/>
      <c r="AN169" s="212"/>
      <c r="AO169" s="212"/>
      <c r="AP169" s="212"/>
      <c r="AQ169" s="212"/>
      <c r="AR169" s="212"/>
      <c r="AS169" s="212"/>
      <c r="AT169" s="212"/>
      <c r="AU169" s="212"/>
      <c r="AV169" s="212"/>
      <c r="AW169" s="222"/>
      <c r="AX169" s="222"/>
    </row>
    <row r="170" spans="18:50" x14ac:dyDescent="0.15">
      <c r="R170" s="211"/>
      <c r="S170" s="212"/>
      <c r="T170" s="212"/>
      <c r="U170" s="212"/>
      <c r="V170" s="212"/>
      <c r="W170" s="212"/>
      <c r="X170" s="212"/>
      <c r="Y170" s="212"/>
      <c r="Z170" s="212"/>
      <c r="AA170" s="212"/>
      <c r="AB170" s="212"/>
      <c r="AC170" s="212"/>
      <c r="AD170" s="212"/>
      <c r="AE170" s="212"/>
      <c r="AF170" s="212"/>
      <c r="AG170" s="212"/>
      <c r="AH170" s="212"/>
      <c r="AI170" s="212"/>
      <c r="AJ170" s="212"/>
      <c r="AK170" s="212"/>
      <c r="AL170" s="212"/>
      <c r="AM170" s="212"/>
      <c r="AN170" s="212"/>
      <c r="AO170" s="212"/>
      <c r="AP170" s="212"/>
      <c r="AQ170" s="212"/>
      <c r="AR170" s="212"/>
      <c r="AS170" s="212"/>
      <c r="AT170" s="212"/>
      <c r="AU170" s="212"/>
      <c r="AV170" s="212"/>
      <c r="AW170" s="222"/>
      <c r="AX170" s="222"/>
    </row>
    <row r="171" spans="18:50" x14ac:dyDescent="0.15">
      <c r="R171" s="211"/>
      <c r="S171" s="212"/>
      <c r="T171" s="212"/>
      <c r="U171" s="212"/>
      <c r="V171" s="212"/>
      <c r="W171" s="212"/>
      <c r="X171" s="212"/>
      <c r="Y171" s="212"/>
      <c r="Z171" s="212"/>
      <c r="AA171" s="212"/>
      <c r="AB171" s="212"/>
      <c r="AC171" s="212"/>
      <c r="AD171" s="212"/>
      <c r="AE171" s="212"/>
      <c r="AF171" s="212"/>
      <c r="AG171" s="212"/>
      <c r="AH171" s="212"/>
      <c r="AI171" s="212"/>
      <c r="AJ171" s="212"/>
      <c r="AK171" s="212"/>
      <c r="AL171" s="212"/>
      <c r="AM171" s="212"/>
      <c r="AN171" s="212"/>
      <c r="AO171" s="212"/>
      <c r="AP171" s="212"/>
      <c r="AQ171" s="212"/>
      <c r="AR171" s="212"/>
      <c r="AS171" s="212"/>
      <c r="AT171" s="212"/>
      <c r="AU171" s="212"/>
      <c r="AV171" s="212"/>
      <c r="AW171" s="222"/>
      <c r="AX171" s="222"/>
    </row>
    <row r="172" spans="18:50" x14ac:dyDescent="0.15">
      <c r="R172" s="211"/>
      <c r="S172" s="212"/>
      <c r="T172" s="212"/>
      <c r="U172" s="212"/>
      <c r="V172" s="212"/>
      <c r="W172" s="212"/>
      <c r="X172" s="212"/>
      <c r="Y172" s="212"/>
      <c r="Z172" s="212"/>
      <c r="AA172" s="212"/>
      <c r="AB172" s="212"/>
      <c r="AC172" s="212"/>
      <c r="AD172" s="212"/>
      <c r="AE172" s="212"/>
      <c r="AF172" s="212"/>
      <c r="AG172" s="212"/>
      <c r="AH172" s="212"/>
      <c r="AI172" s="212"/>
      <c r="AJ172" s="212"/>
      <c r="AK172" s="212"/>
      <c r="AL172" s="212"/>
      <c r="AM172" s="212"/>
      <c r="AN172" s="212"/>
      <c r="AO172" s="212"/>
      <c r="AP172" s="212"/>
      <c r="AQ172" s="212"/>
      <c r="AR172" s="212"/>
      <c r="AS172" s="212"/>
      <c r="AT172" s="212"/>
      <c r="AU172" s="212"/>
      <c r="AV172" s="212"/>
      <c r="AW172" s="222"/>
      <c r="AX172" s="222"/>
    </row>
    <row r="173" spans="18:50" x14ac:dyDescent="0.15">
      <c r="R173" s="211"/>
      <c r="S173" s="212"/>
      <c r="T173" s="212"/>
      <c r="U173" s="212"/>
      <c r="V173" s="212"/>
      <c r="W173" s="212"/>
      <c r="X173" s="212"/>
      <c r="Y173" s="212"/>
      <c r="Z173" s="212"/>
      <c r="AA173" s="212"/>
      <c r="AB173" s="212"/>
      <c r="AC173" s="212"/>
      <c r="AD173" s="212"/>
      <c r="AE173" s="212"/>
      <c r="AF173" s="212"/>
      <c r="AG173" s="212"/>
      <c r="AH173" s="212"/>
      <c r="AI173" s="212"/>
      <c r="AJ173" s="212"/>
      <c r="AK173" s="212"/>
      <c r="AL173" s="212"/>
      <c r="AM173" s="212"/>
      <c r="AN173" s="212"/>
      <c r="AO173" s="212"/>
      <c r="AP173" s="212"/>
      <c r="AQ173" s="212"/>
      <c r="AR173" s="212"/>
      <c r="AS173" s="212"/>
      <c r="AT173" s="212"/>
      <c r="AU173" s="212"/>
      <c r="AV173" s="212"/>
      <c r="AW173" s="222"/>
      <c r="AX173" s="222"/>
    </row>
    <row r="174" spans="18:50" x14ac:dyDescent="0.15">
      <c r="R174" s="211"/>
      <c r="S174" s="212"/>
      <c r="T174" s="212"/>
      <c r="U174" s="212"/>
      <c r="V174" s="212"/>
      <c r="W174" s="212"/>
      <c r="X174" s="212"/>
      <c r="Y174" s="212"/>
      <c r="Z174" s="212"/>
      <c r="AA174" s="212"/>
      <c r="AB174" s="212"/>
      <c r="AC174" s="212"/>
      <c r="AD174" s="212"/>
      <c r="AE174" s="212"/>
      <c r="AF174" s="212"/>
      <c r="AG174" s="212"/>
      <c r="AH174" s="212"/>
      <c r="AI174" s="212"/>
      <c r="AJ174" s="212"/>
      <c r="AK174" s="212"/>
      <c r="AL174" s="212"/>
      <c r="AM174" s="212"/>
      <c r="AN174" s="212"/>
      <c r="AO174" s="212"/>
      <c r="AP174" s="212"/>
      <c r="AQ174" s="212"/>
      <c r="AR174" s="212"/>
      <c r="AS174" s="212"/>
      <c r="AT174" s="212"/>
      <c r="AU174" s="212"/>
      <c r="AV174" s="212"/>
      <c r="AW174" s="222"/>
      <c r="AX174" s="222"/>
    </row>
    <row r="175" spans="18:50" x14ac:dyDescent="0.15">
      <c r="R175" s="211"/>
      <c r="S175" s="212"/>
      <c r="T175" s="212"/>
      <c r="U175" s="212"/>
      <c r="V175" s="212"/>
      <c r="W175" s="212"/>
      <c r="X175" s="212"/>
      <c r="Y175" s="212"/>
      <c r="Z175" s="212"/>
      <c r="AA175" s="212"/>
      <c r="AB175" s="212"/>
      <c r="AC175" s="212"/>
      <c r="AD175" s="212"/>
      <c r="AE175" s="212"/>
      <c r="AF175" s="212"/>
      <c r="AG175" s="212"/>
      <c r="AH175" s="212"/>
      <c r="AI175" s="212"/>
      <c r="AJ175" s="212"/>
      <c r="AK175" s="212"/>
      <c r="AL175" s="212"/>
      <c r="AM175" s="212"/>
      <c r="AN175" s="212"/>
      <c r="AO175" s="212"/>
      <c r="AP175" s="212"/>
      <c r="AQ175" s="212"/>
      <c r="AR175" s="212"/>
      <c r="AS175" s="212"/>
      <c r="AT175" s="212"/>
      <c r="AU175" s="212"/>
      <c r="AV175" s="212"/>
      <c r="AW175" s="222"/>
      <c r="AX175" s="222"/>
    </row>
    <row r="176" spans="18:50" x14ac:dyDescent="0.15">
      <c r="R176" s="211"/>
      <c r="S176" s="212"/>
      <c r="T176" s="212"/>
      <c r="U176" s="212"/>
      <c r="V176" s="212"/>
      <c r="W176" s="212"/>
      <c r="X176" s="212"/>
      <c r="Y176" s="212"/>
      <c r="Z176" s="212"/>
      <c r="AA176" s="212"/>
      <c r="AB176" s="212"/>
      <c r="AC176" s="212"/>
      <c r="AD176" s="212"/>
      <c r="AE176" s="212"/>
      <c r="AF176" s="212"/>
      <c r="AG176" s="212"/>
      <c r="AH176" s="212"/>
      <c r="AI176" s="212"/>
      <c r="AJ176" s="212"/>
      <c r="AK176" s="212"/>
      <c r="AL176" s="212"/>
      <c r="AM176" s="212"/>
      <c r="AN176" s="212"/>
      <c r="AO176" s="212"/>
      <c r="AP176" s="212"/>
      <c r="AQ176" s="212"/>
      <c r="AR176" s="212"/>
      <c r="AS176" s="212"/>
      <c r="AT176" s="212"/>
      <c r="AU176" s="212"/>
      <c r="AV176" s="212"/>
      <c r="AW176" s="222"/>
      <c r="AX176" s="222"/>
    </row>
    <row r="177" spans="18:50" x14ac:dyDescent="0.15">
      <c r="R177" s="211"/>
      <c r="S177" s="212"/>
      <c r="T177" s="212"/>
      <c r="U177" s="212"/>
      <c r="V177" s="212"/>
      <c r="W177" s="212"/>
      <c r="X177" s="212"/>
      <c r="Y177" s="212"/>
      <c r="Z177" s="212"/>
      <c r="AA177" s="212"/>
      <c r="AB177" s="212"/>
      <c r="AC177" s="212"/>
      <c r="AD177" s="212"/>
      <c r="AE177" s="212"/>
      <c r="AF177" s="212"/>
      <c r="AG177" s="212"/>
      <c r="AH177" s="212"/>
      <c r="AI177" s="212"/>
      <c r="AJ177" s="212"/>
      <c r="AK177" s="212"/>
      <c r="AL177" s="212"/>
      <c r="AM177" s="212"/>
      <c r="AN177" s="212"/>
      <c r="AO177" s="212"/>
      <c r="AP177" s="212"/>
      <c r="AQ177" s="212"/>
      <c r="AR177" s="212"/>
      <c r="AS177" s="212"/>
      <c r="AT177" s="212"/>
      <c r="AU177" s="212"/>
      <c r="AV177" s="212"/>
      <c r="AW177" s="222"/>
      <c r="AX177" s="222"/>
    </row>
    <row r="178" spans="18:50" x14ac:dyDescent="0.15">
      <c r="R178" s="211"/>
      <c r="S178" s="212"/>
      <c r="T178" s="212"/>
      <c r="U178" s="212"/>
      <c r="V178" s="212"/>
      <c r="W178" s="212"/>
      <c r="X178" s="212"/>
      <c r="Y178" s="212"/>
      <c r="Z178" s="212"/>
      <c r="AA178" s="212"/>
      <c r="AB178" s="212"/>
      <c r="AC178" s="212"/>
      <c r="AD178" s="212"/>
      <c r="AE178" s="212"/>
      <c r="AF178" s="212"/>
      <c r="AG178" s="212"/>
      <c r="AH178" s="212"/>
      <c r="AI178" s="212"/>
      <c r="AJ178" s="212"/>
      <c r="AK178" s="212"/>
      <c r="AL178" s="212"/>
      <c r="AM178" s="212"/>
      <c r="AN178" s="212"/>
      <c r="AO178" s="212"/>
      <c r="AP178" s="212"/>
      <c r="AQ178" s="212"/>
      <c r="AR178" s="212"/>
      <c r="AS178" s="212"/>
      <c r="AT178" s="212"/>
      <c r="AU178" s="212"/>
      <c r="AV178" s="212"/>
      <c r="AW178" s="222"/>
      <c r="AX178" s="222"/>
    </row>
    <row r="179" spans="18:50" x14ac:dyDescent="0.15">
      <c r="R179" s="211"/>
      <c r="S179" s="212"/>
      <c r="T179" s="212"/>
      <c r="U179" s="212"/>
      <c r="V179" s="212"/>
      <c r="W179" s="212"/>
      <c r="X179" s="212"/>
      <c r="Y179" s="212"/>
      <c r="Z179" s="212"/>
      <c r="AA179" s="212"/>
      <c r="AB179" s="212"/>
      <c r="AC179" s="212"/>
      <c r="AD179" s="212"/>
      <c r="AE179" s="212"/>
      <c r="AF179" s="212"/>
      <c r="AG179" s="212"/>
      <c r="AH179" s="212"/>
      <c r="AI179" s="212"/>
      <c r="AJ179" s="212"/>
      <c r="AK179" s="212"/>
      <c r="AL179" s="212"/>
      <c r="AM179" s="212"/>
      <c r="AN179" s="212"/>
      <c r="AO179" s="212"/>
      <c r="AP179" s="212"/>
      <c r="AQ179" s="212"/>
      <c r="AR179" s="212"/>
      <c r="AS179" s="212"/>
      <c r="AT179" s="212"/>
      <c r="AU179" s="212"/>
      <c r="AV179" s="212"/>
      <c r="AW179" s="222"/>
      <c r="AX179" s="222"/>
    </row>
    <row r="180" spans="18:50" x14ac:dyDescent="0.15">
      <c r="R180" s="211"/>
      <c r="S180" s="212"/>
      <c r="T180" s="212"/>
      <c r="U180" s="212"/>
      <c r="V180" s="212"/>
      <c r="W180" s="212"/>
      <c r="X180" s="212"/>
      <c r="Y180" s="212"/>
      <c r="Z180" s="212"/>
      <c r="AA180" s="212"/>
      <c r="AB180" s="212"/>
      <c r="AC180" s="212"/>
      <c r="AD180" s="212"/>
      <c r="AE180" s="212"/>
      <c r="AF180" s="212"/>
      <c r="AG180" s="212"/>
      <c r="AH180" s="212"/>
      <c r="AI180" s="212"/>
      <c r="AJ180" s="212"/>
      <c r="AK180" s="212"/>
      <c r="AL180" s="212"/>
      <c r="AM180" s="212"/>
      <c r="AN180" s="212"/>
      <c r="AO180" s="212"/>
      <c r="AP180" s="212"/>
      <c r="AQ180" s="212"/>
      <c r="AR180" s="212"/>
      <c r="AS180" s="212"/>
      <c r="AT180" s="212"/>
      <c r="AU180" s="212"/>
      <c r="AV180" s="212"/>
      <c r="AW180" s="222"/>
      <c r="AX180" s="222"/>
    </row>
    <row r="181" spans="18:50" x14ac:dyDescent="0.15">
      <c r="R181" s="211"/>
      <c r="S181" s="212"/>
      <c r="T181" s="212"/>
      <c r="U181" s="212"/>
      <c r="V181" s="212"/>
      <c r="W181" s="212"/>
      <c r="X181" s="212"/>
      <c r="Y181" s="212"/>
      <c r="Z181" s="212"/>
      <c r="AA181" s="212"/>
      <c r="AB181" s="212"/>
      <c r="AC181" s="212"/>
      <c r="AD181" s="212"/>
      <c r="AE181" s="212"/>
      <c r="AF181" s="212"/>
      <c r="AG181" s="212"/>
      <c r="AH181" s="212"/>
      <c r="AI181" s="212"/>
      <c r="AJ181" s="212"/>
      <c r="AK181" s="212"/>
      <c r="AL181" s="212"/>
      <c r="AM181" s="212"/>
      <c r="AN181" s="212"/>
      <c r="AO181" s="212"/>
      <c r="AP181" s="212"/>
      <c r="AQ181" s="212"/>
      <c r="AR181" s="212"/>
      <c r="AS181" s="212"/>
      <c r="AT181" s="212"/>
      <c r="AU181" s="212"/>
      <c r="AV181" s="212"/>
      <c r="AW181" s="222"/>
      <c r="AX181" s="222"/>
    </row>
    <row r="182" spans="18:50" x14ac:dyDescent="0.15">
      <c r="R182" s="211"/>
      <c r="S182" s="212"/>
      <c r="T182" s="212"/>
      <c r="U182" s="212"/>
      <c r="V182" s="212"/>
      <c r="W182" s="212"/>
      <c r="X182" s="212"/>
      <c r="Y182" s="212"/>
      <c r="Z182" s="212"/>
      <c r="AA182" s="212"/>
      <c r="AB182" s="212"/>
      <c r="AC182" s="212"/>
      <c r="AD182" s="212"/>
      <c r="AE182" s="212"/>
      <c r="AF182" s="212"/>
      <c r="AG182" s="212"/>
      <c r="AH182" s="212"/>
      <c r="AI182" s="212"/>
      <c r="AJ182" s="212"/>
      <c r="AK182" s="212"/>
      <c r="AL182" s="212"/>
      <c r="AM182" s="212"/>
      <c r="AN182" s="212"/>
      <c r="AO182" s="212"/>
      <c r="AP182" s="212"/>
      <c r="AQ182" s="212"/>
      <c r="AR182" s="212"/>
      <c r="AS182" s="212"/>
      <c r="AT182" s="212"/>
      <c r="AU182" s="212"/>
      <c r="AV182" s="212"/>
      <c r="AW182" s="222"/>
      <c r="AX182" s="222"/>
    </row>
    <row r="183" spans="18:50" x14ac:dyDescent="0.15">
      <c r="R183" s="213"/>
      <c r="S183" s="214"/>
      <c r="T183" s="214"/>
      <c r="U183" s="214"/>
      <c r="V183" s="214"/>
      <c r="W183" s="214"/>
      <c r="X183" s="214"/>
      <c r="Y183" s="214"/>
      <c r="Z183" s="214"/>
      <c r="AA183" s="214"/>
      <c r="AB183" s="214"/>
      <c r="AC183" s="214"/>
      <c r="AD183" s="214"/>
      <c r="AE183" s="214"/>
      <c r="AF183" s="214"/>
      <c r="AG183" s="214"/>
      <c r="AH183" s="214"/>
      <c r="AI183" s="214"/>
      <c r="AJ183" s="214"/>
      <c r="AK183" s="214"/>
      <c r="AL183" s="214"/>
      <c r="AM183" s="214"/>
      <c r="AN183" s="214"/>
      <c r="AO183" s="214"/>
      <c r="AP183" s="214"/>
      <c r="AQ183" s="214"/>
      <c r="AR183" s="214"/>
      <c r="AS183" s="214"/>
      <c r="AT183" s="214"/>
      <c r="AU183" s="214"/>
      <c r="AV183" s="214"/>
      <c r="AW183" s="223"/>
      <c r="AX183" s="223"/>
    </row>
    <row r="184" spans="18:50" x14ac:dyDescent="0.15">
      <c r="R184" s="213"/>
      <c r="S184" s="214"/>
      <c r="T184" s="214"/>
      <c r="U184" s="214"/>
      <c r="V184" s="214"/>
      <c r="W184" s="214"/>
      <c r="X184" s="214"/>
      <c r="Y184" s="214"/>
      <c r="Z184" s="214"/>
      <c r="AA184" s="214"/>
      <c r="AB184" s="214"/>
      <c r="AC184" s="214"/>
      <c r="AD184" s="214"/>
      <c r="AE184" s="214"/>
      <c r="AF184" s="214"/>
      <c r="AG184" s="214"/>
      <c r="AH184" s="214"/>
      <c r="AI184" s="214"/>
      <c r="AJ184" s="214"/>
      <c r="AK184" s="214"/>
      <c r="AL184" s="214"/>
      <c r="AM184" s="214"/>
      <c r="AN184" s="214"/>
      <c r="AO184" s="214"/>
      <c r="AP184" s="214"/>
      <c r="AQ184" s="214"/>
      <c r="AR184" s="214"/>
      <c r="AS184" s="214"/>
      <c r="AT184" s="214"/>
      <c r="AU184" s="214"/>
      <c r="AV184" s="214"/>
      <c r="AW184" s="223"/>
      <c r="AX184" s="223"/>
    </row>
    <row r="185" spans="18:50" x14ac:dyDescent="0.15">
      <c r="R185" s="213"/>
      <c r="S185" s="214"/>
      <c r="T185" s="214"/>
      <c r="U185" s="214"/>
      <c r="V185" s="214"/>
      <c r="W185" s="214"/>
      <c r="X185" s="214"/>
      <c r="Y185" s="214"/>
      <c r="Z185" s="214"/>
      <c r="AA185" s="214"/>
      <c r="AB185" s="214"/>
      <c r="AC185" s="214"/>
      <c r="AD185" s="214"/>
      <c r="AE185" s="214"/>
      <c r="AF185" s="214"/>
      <c r="AG185" s="214"/>
      <c r="AH185" s="214"/>
      <c r="AI185" s="214"/>
      <c r="AJ185" s="214"/>
      <c r="AK185" s="214"/>
      <c r="AL185" s="214"/>
      <c r="AM185" s="214"/>
      <c r="AN185" s="214"/>
      <c r="AO185" s="214"/>
      <c r="AP185" s="214"/>
      <c r="AQ185" s="214"/>
      <c r="AR185" s="214"/>
      <c r="AS185" s="214"/>
      <c r="AT185" s="214"/>
      <c r="AU185" s="214"/>
      <c r="AV185" s="214"/>
      <c r="AW185" s="223"/>
      <c r="AX185" s="223"/>
    </row>
    <row r="186" spans="18:50" x14ac:dyDescent="0.15">
      <c r="R186" s="213"/>
      <c r="S186" s="214"/>
      <c r="T186" s="214"/>
      <c r="U186" s="214"/>
      <c r="V186" s="214"/>
      <c r="W186" s="214"/>
      <c r="X186" s="214"/>
      <c r="Y186" s="214"/>
      <c r="Z186" s="214"/>
      <c r="AA186" s="214"/>
      <c r="AB186" s="214"/>
      <c r="AC186" s="214"/>
      <c r="AD186" s="214"/>
      <c r="AE186" s="214"/>
      <c r="AF186" s="214"/>
      <c r="AG186" s="214"/>
      <c r="AH186" s="214"/>
      <c r="AI186" s="214"/>
      <c r="AJ186" s="214"/>
      <c r="AK186" s="214"/>
      <c r="AL186" s="214"/>
      <c r="AM186" s="214"/>
      <c r="AN186" s="214"/>
      <c r="AO186" s="214"/>
      <c r="AP186" s="214"/>
      <c r="AQ186" s="214"/>
      <c r="AR186" s="214"/>
      <c r="AS186" s="214"/>
      <c r="AT186" s="214"/>
      <c r="AU186" s="214"/>
      <c r="AV186" s="214"/>
      <c r="AW186" s="223"/>
      <c r="AX186" s="223"/>
    </row>
    <row r="187" spans="18:50" x14ac:dyDescent="0.15">
      <c r="R187" s="213"/>
      <c r="S187" s="214"/>
      <c r="T187" s="214"/>
      <c r="U187" s="214"/>
      <c r="V187" s="214"/>
      <c r="W187" s="214"/>
      <c r="X187" s="214"/>
      <c r="Y187" s="214"/>
      <c r="Z187" s="214"/>
      <c r="AA187" s="214"/>
      <c r="AB187" s="214"/>
      <c r="AC187" s="214"/>
      <c r="AD187" s="214"/>
      <c r="AE187" s="214"/>
      <c r="AF187" s="214"/>
      <c r="AG187" s="214"/>
      <c r="AH187" s="214"/>
      <c r="AI187" s="214"/>
      <c r="AJ187" s="214"/>
      <c r="AK187" s="214"/>
      <c r="AL187" s="214"/>
      <c r="AM187" s="214"/>
      <c r="AN187" s="214"/>
      <c r="AO187" s="214"/>
      <c r="AP187" s="214"/>
      <c r="AQ187" s="214"/>
      <c r="AR187" s="214"/>
      <c r="AS187" s="214"/>
      <c r="AT187" s="214"/>
      <c r="AU187" s="214"/>
      <c r="AV187" s="214"/>
      <c r="AW187" s="223"/>
      <c r="AX187" s="223"/>
    </row>
    <row r="188" spans="18:50" x14ac:dyDescent="0.15">
      <c r="R188" s="213"/>
      <c r="S188" s="214"/>
      <c r="T188" s="214"/>
      <c r="U188" s="214"/>
      <c r="V188" s="214"/>
      <c r="W188" s="214"/>
      <c r="X188" s="214"/>
      <c r="Y188" s="214"/>
      <c r="Z188" s="214"/>
      <c r="AA188" s="214"/>
      <c r="AB188" s="214"/>
      <c r="AC188" s="214"/>
      <c r="AD188" s="214"/>
      <c r="AE188" s="214"/>
      <c r="AF188" s="214"/>
      <c r="AG188" s="214"/>
      <c r="AH188" s="214"/>
      <c r="AI188" s="214"/>
      <c r="AJ188" s="214"/>
      <c r="AK188" s="214"/>
      <c r="AL188" s="214"/>
      <c r="AM188" s="214"/>
      <c r="AN188" s="214"/>
      <c r="AO188" s="214"/>
      <c r="AP188" s="214"/>
      <c r="AQ188" s="214"/>
      <c r="AR188" s="214"/>
      <c r="AS188" s="214"/>
      <c r="AT188" s="214"/>
      <c r="AU188" s="214"/>
      <c r="AV188" s="214"/>
      <c r="AW188" s="223"/>
      <c r="AX188" s="223"/>
    </row>
  </sheetData>
  <protectedRanges>
    <protectedRange sqref="AI2 AP2 R26:AV91 BA26:BB91" name="範囲1"/>
    <protectedRange sqref="D26:E91" name="範囲1_2"/>
    <protectedRange sqref="F26:J91" name="範囲1_1"/>
  </protectedRanges>
  <mergeCells count="348">
    <mergeCell ref="A92:Q92"/>
    <mergeCell ref="A93:Q93"/>
    <mergeCell ref="A94:Q94"/>
    <mergeCell ref="AW92:AX95"/>
    <mergeCell ref="AY92:AZ95"/>
    <mergeCell ref="BA92:BF95"/>
    <mergeCell ref="A95:Q95"/>
    <mergeCell ref="B18:J18"/>
    <mergeCell ref="AW65:AX65"/>
    <mergeCell ref="AY65:AZ67"/>
    <mergeCell ref="BA65:BF67"/>
    <mergeCell ref="AW90:AX90"/>
    <mergeCell ref="O67:Q67"/>
    <mergeCell ref="AW67:AX67"/>
    <mergeCell ref="A65:A67"/>
    <mergeCell ref="B65:C67"/>
    <mergeCell ref="D65:E67"/>
    <mergeCell ref="F65:J67"/>
    <mergeCell ref="K65:N67"/>
    <mergeCell ref="O65:Q65"/>
    <mergeCell ref="AW66:AX66"/>
    <mergeCell ref="AW62:AX62"/>
    <mergeCell ref="AY62:AZ64"/>
    <mergeCell ref="BA62:BF64"/>
    <mergeCell ref="AW63:AX63"/>
    <mergeCell ref="O64:Q64"/>
    <mergeCell ref="AW64:AX64"/>
    <mergeCell ref="A62:A64"/>
    <mergeCell ref="B62:C64"/>
    <mergeCell ref="D62:E64"/>
    <mergeCell ref="F62:J64"/>
    <mergeCell ref="K62:N64"/>
    <mergeCell ref="O62:Q62"/>
    <mergeCell ref="AW59:AX59"/>
    <mergeCell ref="AY59:AZ61"/>
    <mergeCell ref="BA59:BF61"/>
    <mergeCell ref="AW60:AX60"/>
    <mergeCell ref="O61:Q61"/>
    <mergeCell ref="AW61:AX61"/>
    <mergeCell ref="A59:A61"/>
    <mergeCell ref="B59:C61"/>
    <mergeCell ref="D59:E61"/>
    <mergeCell ref="F59:J61"/>
    <mergeCell ref="K59:N61"/>
    <mergeCell ref="O59:Q59"/>
    <mergeCell ref="AW56:AX56"/>
    <mergeCell ref="AY56:AZ58"/>
    <mergeCell ref="BA56:BF58"/>
    <mergeCell ref="AW57:AX57"/>
    <mergeCell ref="O58:Q58"/>
    <mergeCell ref="AW58:AX58"/>
    <mergeCell ref="A56:A58"/>
    <mergeCell ref="B56:C58"/>
    <mergeCell ref="D56:E58"/>
    <mergeCell ref="F56:J58"/>
    <mergeCell ref="K56:N58"/>
    <mergeCell ref="O56:Q56"/>
    <mergeCell ref="A50:A52"/>
    <mergeCell ref="B50:C52"/>
    <mergeCell ref="D50:E52"/>
    <mergeCell ref="F50:J52"/>
    <mergeCell ref="K50:N52"/>
    <mergeCell ref="O50:Q50"/>
    <mergeCell ref="AW53:AX53"/>
    <mergeCell ref="AY53:AZ55"/>
    <mergeCell ref="BA53:BF55"/>
    <mergeCell ref="AW54:AX54"/>
    <mergeCell ref="O55:Q55"/>
    <mergeCell ref="AW55:AX55"/>
    <mergeCell ref="A53:A55"/>
    <mergeCell ref="B53:C55"/>
    <mergeCell ref="D53:E55"/>
    <mergeCell ref="F53:J55"/>
    <mergeCell ref="K53:N55"/>
    <mergeCell ref="O53:Q53"/>
    <mergeCell ref="B47:C49"/>
    <mergeCell ref="D47:E49"/>
    <mergeCell ref="F47:J49"/>
    <mergeCell ref="K47:N49"/>
    <mergeCell ref="O47:Q47"/>
    <mergeCell ref="AW50:AX50"/>
    <mergeCell ref="AY50:AZ52"/>
    <mergeCell ref="BA50:BF52"/>
    <mergeCell ref="AW51:AX51"/>
    <mergeCell ref="O52:Q52"/>
    <mergeCell ref="AW52:AX52"/>
    <mergeCell ref="AW89:AX89"/>
    <mergeCell ref="AY89:AZ91"/>
    <mergeCell ref="BA89:BF91"/>
    <mergeCell ref="O91:Q91"/>
    <mergeCell ref="A89:A91"/>
    <mergeCell ref="B89:C91"/>
    <mergeCell ref="D89:E91"/>
    <mergeCell ref="F89:J91"/>
    <mergeCell ref="K89:N91"/>
    <mergeCell ref="O89:Q89"/>
    <mergeCell ref="AW91:AX91"/>
    <mergeCell ref="AW86:AX86"/>
    <mergeCell ref="AY86:AZ88"/>
    <mergeCell ref="BA86:BF88"/>
    <mergeCell ref="AW87:AX87"/>
    <mergeCell ref="O88:Q88"/>
    <mergeCell ref="AW88:AX88"/>
    <mergeCell ref="A86:A88"/>
    <mergeCell ref="B86:C88"/>
    <mergeCell ref="D86:E88"/>
    <mergeCell ref="F86:J88"/>
    <mergeCell ref="K86:N88"/>
    <mergeCell ref="O86:Q86"/>
    <mergeCell ref="AW83:AX83"/>
    <mergeCell ref="AY83:AZ85"/>
    <mergeCell ref="BA83:BF85"/>
    <mergeCell ref="AW84:AX84"/>
    <mergeCell ref="O85:Q85"/>
    <mergeCell ref="AW85:AX85"/>
    <mergeCell ref="A83:A85"/>
    <mergeCell ref="B83:C85"/>
    <mergeCell ref="D83:E85"/>
    <mergeCell ref="F83:J85"/>
    <mergeCell ref="K83:N85"/>
    <mergeCell ref="O83:Q83"/>
    <mergeCell ref="AW80:AX80"/>
    <mergeCell ref="AY80:AZ82"/>
    <mergeCell ref="BA80:BF82"/>
    <mergeCell ref="AW81:AX81"/>
    <mergeCell ref="O82:Q82"/>
    <mergeCell ref="AW82:AX82"/>
    <mergeCell ref="A80:A82"/>
    <mergeCell ref="B80:C82"/>
    <mergeCell ref="D80:E82"/>
    <mergeCell ref="F80:J82"/>
    <mergeCell ref="K80:N82"/>
    <mergeCell ref="O80:Q80"/>
    <mergeCell ref="AW77:AX77"/>
    <mergeCell ref="AY77:AZ79"/>
    <mergeCell ref="BA77:BF79"/>
    <mergeCell ref="AW78:AX78"/>
    <mergeCell ref="O79:Q79"/>
    <mergeCell ref="AW79:AX79"/>
    <mergeCell ref="A77:A79"/>
    <mergeCell ref="B77:C79"/>
    <mergeCell ref="D77:E79"/>
    <mergeCell ref="F77:J79"/>
    <mergeCell ref="K77:N79"/>
    <mergeCell ref="O77:Q77"/>
    <mergeCell ref="AY74:AZ76"/>
    <mergeCell ref="BA74:BF76"/>
    <mergeCell ref="AW75:AX75"/>
    <mergeCell ref="O76:Q76"/>
    <mergeCell ref="AW76:AX76"/>
    <mergeCell ref="A74:A76"/>
    <mergeCell ref="B74:C76"/>
    <mergeCell ref="D74:E76"/>
    <mergeCell ref="F74:J76"/>
    <mergeCell ref="K74:N76"/>
    <mergeCell ref="O74:Q74"/>
    <mergeCell ref="AW74:AX74"/>
    <mergeCell ref="AY71:AZ73"/>
    <mergeCell ref="BA71:BF73"/>
    <mergeCell ref="AW72:AX72"/>
    <mergeCell ref="O73:Q73"/>
    <mergeCell ref="AW73:AX73"/>
    <mergeCell ref="A71:A73"/>
    <mergeCell ref="B71:C73"/>
    <mergeCell ref="D71:E73"/>
    <mergeCell ref="F71:J73"/>
    <mergeCell ref="K71:N73"/>
    <mergeCell ref="O71:Q71"/>
    <mergeCell ref="AW71:AX71"/>
    <mergeCell ref="A21:A25"/>
    <mergeCell ref="B21:C25"/>
    <mergeCell ref="D21:E25"/>
    <mergeCell ref="F21:J25"/>
    <mergeCell ref="K21:N25"/>
    <mergeCell ref="O21:Q25"/>
    <mergeCell ref="AD18:AG18"/>
    <mergeCell ref="AH18:AL18"/>
    <mergeCell ref="R21:AV21"/>
    <mergeCell ref="AN18:AW18"/>
    <mergeCell ref="AW21:AX25"/>
    <mergeCell ref="AX18:BA18"/>
    <mergeCell ref="AD19:AG19"/>
    <mergeCell ref="AH19:AL19"/>
    <mergeCell ref="AN19:AW19"/>
    <mergeCell ref="AX19:BA19"/>
    <mergeCell ref="AY21:AZ25"/>
    <mergeCell ref="BA21:BF25"/>
    <mergeCell ref="R22:X22"/>
    <mergeCell ref="Y22:AE22"/>
    <mergeCell ref="AF22:AL22"/>
    <mergeCell ref="AM22:AS22"/>
    <mergeCell ref="AT22:AV22"/>
    <mergeCell ref="AX15:BA15"/>
    <mergeCell ref="AD16:AG16"/>
    <mergeCell ref="AH16:AL16"/>
    <mergeCell ref="AN16:AR16"/>
    <mergeCell ref="AD17:AG17"/>
    <mergeCell ref="AH17:AL17"/>
    <mergeCell ref="AN17:AR17"/>
    <mergeCell ref="AS17:AW17"/>
    <mergeCell ref="B16:J16"/>
    <mergeCell ref="AD14:AG14"/>
    <mergeCell ref="AH14:AL14"/>
    <mergeCell ref="AN14:AR14"/>
    <mergeCell ref="AS14:AW14"/>
    <mergeCell ref="AD15:AG15"/>
    <mergeCell ref="AH15:AL15"/>
    <mergeCell ref="AN15:AR15"/>
    <mergeCell ref="AS15:AW15"/>
    <mergeCell ref="AD12:AG12"/>
    <mergeCell ref="AH12:AL12"/>
    <mergeCell ref="AN12:AR12"/>
    <mergeCell ref="AS12:AW12"/>
    <mergeCell ref="AI2:AJ2"/>
    <mergeCell ref="AL2:AM2"/>
    <mergeCell ref="AP2:AQ2"/>
    <mergeCell ref="BD2:BE2"/>
    <mergeCell ref="AK4:BE4"/>
    <mergeCell ref="BA6:BB6"/>
    <mergeCell ref="AD8:AG8"/>
    <mergeCell ref="AH8:AL8"/>
    <mergeCell ref="AN8:AR8"/>
    <mergeCell ref="AS8:AW8"/>
    <mergeCell ref="AX8:BA8"/>
    <mergeCell ref="AD9:AG9"/>
    <mergeCell ref="AH9:AL9"/>
    <mergeCell ref="AN9:AR9"/>
    <mergeCell ref="AS9:AW9"/>
    <mergeCell ref="AX9:BA9"/>
    <mergeCell ref="AX12:BA12"/>
    <mergeCell ref="AD13:AG13"/>
    <mergeCell ref="AH13:AL13"/>
    <mergeCell ref="AN13:AR13"/>
    <mergeCell ref="AS13:AW13"/>
    <mergeCell ref="AX13:BA13"/>
    <mergeCell ref="AD10:AG10"/>
    <mergeCell ref="AH10:AL10"/>
    <mergeCell ref="AN10:AR10"/>
    <mergeCell ref="AS10:AW10"/>
    <mergeCell ref="AX10:BA10"/>
    <mergeCell ref="AD11:AG11"/>
    <mergeCell ref="AH11:AL11"/>
    <mergeCell ref="AN11:AR11"/>
    <mergeCell ref="AS11:AW11"/>
    <mergeCell ref="AX11:BA11"/>
    <mergeCell ref="A68:A70"/>
    <mergeCell ref="B68:C70"/>
    <mergeCell ref="D68:E70"/>
    <mergeCell ref="F68:J70"/>
    <mergeCell ref="K68:N70"/>
    <mergeCell ref="O68:Q68"/>
    <mergeCell ref="AW68:AX68"/>
    <mergeCell ref="AY26:AZ28"/>
    <mergeCell ref="BA26:BF28"/>
    <mergeCell ref="AW27:AX27"/>
    <mergeCell ref="O28:Q28"/>
    <mergeCell ref="AW28:AX28"/>
    <mergeCell ref="A29:A31"/>
    <mergeCell ref="B29:C31"/>
    <mergeCell ref="D29:E31"/>
    <mergeCell ref="F29:J31"/>
    <mergeCell ref="K29:N31"/>
    <mergeCell ref="O29:Q29"/>
    <mergeCell ref="AW29:AX29"/>
    <mergeCell ref="AY29:AZ31"/>
    <mergeCell ref="BA29:BF31"/>
    <mergeCell ref="AW30:AX30"/>
    <mergeCell ref="O31:Q31"/>
    <mergeCell ref="AW31:AX31"/>
    <mergeCell ref="A26:A28"/>
    <mergeCell ref="B26:C28"/>
    <mergeCell ref="D26:E28"/>
    <mergeCell ref="F26:J28"/>
    <mergeCell ref="K26:N28"/>
    <mergeCell ref="O26:Q26"/>
    <mergeCell ref="AW26:AX26"/>
    <mergeCell ref="AY32:AZ34"/>
    <mergeCell ref="BA32:BF34"/>
    <mergeCell ref="AW33:AX33"/>
    <mergeCell ref="O34:Q34"/>
    <mergeCell ref="AW34:AX34"/>
    <mergeCell ref="A32:A34"/>
    <mergeCell ref="B32:C34"/>
    <mergeCell ref="D32:E34"/>
    <mergeCell ref="F32:J34"/>
    <mergeCell ref="K32:N34"/>
    <mergeCell ref="O32:Q32"/>
    <mergeCell ref="AW32:AX32"/>
    <mergeCell ref="A35:A37"/>
    <mergeCell ref="B35:C37"/>
    <mergeCell ref="D35:E37"/>
    <mergeCell ref="F35:J37"/>
    <mergeCell ref="K35:N37"/>
    <mergeCell ref="O35:Q35"/>
    <mergeCell ref="AW35:AX35"/>
    <mergeCell ref="AY35:AZ37"/>
    <mergeCell ref="BA35:BF37"/>
    <mergeCell ref="AW36:AX36"/>
    <mergeCell ref="O37:Q37"/>
    <mergeCell ref="AW37:AX37"/>
    <mergeCell ref="AY38:AZ40"/>
    <mergeCell ref="BA38:BF40"/>
    <mergeCell ref="AW39:AX39"/>
    <mergeCell ref="O40:Q40"/>
    <mergeCell ref="AW40:AX40"/>
    <mergeCell ref="A41:A43"/>
    <mergeCell ref="B41:C43"/>
    <mergeCell ref="D41:E43"/>
    <mergeCell ref="F41:J43"/>
    <mergeCell ref="K41:N43"/>
    <mergeCell ref="O41:Q41"/>
    <mergeCell ref="AW41:AX41"/>
    <mergeCell ref="AY41:AZ43"/>
    <mergeCell ref="BA41:BF43"/>
    <mergeCell ref="AW42:AX42"/>
    <mergeCell ref="O43:Q43"/>
    <mergeCell ref="AW43:AX43"/>
    <mergeCell ref="A38:A40"/>
    <mergeCell ref="B38:C40"/>
    <mergeCell ref="D38:E40"/>
    <mergeCell ref="F38:J40"/>
    <mergeCell ref="K38:N40"/>
    <mergeCell ref="O38:Q38"/>
    <mergeCell ref="AW38:AX38"/>
    <mergeCell ref="AY68:AZ70"/>
    <mergeCell ref="BA68:BF70"/>
    <mergeCell ref="O70:Q70"/>
    <mergeCell ref="AW70:AX70"/>
    <mergeCell ref="AW69:AX69"/>
    <mergeCell ref="A44:A46"/>
    <mergeCell ref="B44:C46"/>
    <mergeCell ref="D44:E46"/>
    <mergeCell ref="F44:J46"/>
    <mergeCell ref="K44:N46"/>
    <mergeCell ref="O44:Q44"/>
    <mergeCell ref="AW44:AX44"/>
    <mergeCell ref="AY44:AZ46"/>
    <mergeCell ref="BA44:BF46"/>
    <mergeCell ref="AW45:AX45"/>
    <mergeCell ref="O46:Q46"/>
    <mergeCell ref="AW46:AX46"/>
    <mergeCell ref="AW47:AX47"/>
    <mergeCell ref="AY47:AZ49"/>
    <mergeCell ref="BA47:BF49"/>
    <mergeCell ref="AW48:AX48"/>
    <mergeCell ref="O49:Q49"/>
    <mergeCell ref="AW49:AX49"/>
    <mergeCell ref="A47:A49"/>
  </mergeCells>
  <phoneticPr fontId="1"/>
  <dataValidations count="3">
    <dataValidation type="list" allowBlank="1" showErrorMessage="1" promptTitle="該当する英字を選択してください。" prompt="A：常勤で専従　_x000a_B：常勤で兼務_x000a_C：非常勤で専従_x000a_D：非常勤で兼務" sqref="D74:D75 D89:D90 D86:D87 D83:D84 D80:D81 D77:D78 D71:D72 D29:D30 D68:D69 D41:D42 D38:D39 D35:D36 D32:D33 D26:D27 D50:D51 D65:D66 D62:D63 D59:D60 D56:D57 D53:D54 D47:D48 D44:D45" xr:uid="{00000000-0002-0000-0500-000000000000}">
      <formula1>"A,B,C,D"</formula1>
    </dataValidation>
    <dataValidation type="list" allowBlank="1" showErrorMessage="1" promptTitle="選択してください。" prompt="介福：介護福祉士_x000a_実：実務者研修_x000a_初：初任者研修_x000a_基：旧介護職員基礎研修_x000a_１or２：旧ホームヘルパー養成研修1,2級_x000a_生：生活援助従事者研修_x000a_看：看護師　准：准看護師_x000a_保：保健師_x000a_居初：居宅介護職員初任者研修_x000a_社福：社会福祉士　" sqref="F26:J91" xr:uid="{EE1CC6CD-2353-486C-B5FC-0D0900A4F217}">
      <formula1>"認知症対応型サービス事業管理者研修,認知症対応型サービス事業開設者研修,小規模多機能型サービス等計画作成担当者研修,認知症介護基礎研修,初任者研修(旧ヘルパー2級),実務者研修(旧ヘルパー1級),介護福祉士,介護支援専門員,看護師,准看護師,保健師,その他"</formula1>
    </dataValidation>
    <dataValidation type="list" allowBlank="1" showInputMessage="1" showErrorMessage="1" sqref="B26:C91" xr:uid="{4AEB3A52-BEA2-4C60-AF64-B71F84F68A74}">
      <formula1>"管理者,計画作成担当者,看護職員,介護従業者"</formula1>
    </dataValidation>
  </dataValidations>
  <pageMargins left="0.7" right="0.7" top="0.75" bottom="0.75" header="0.3" footer="0.3"/>
  <pageSetup paperSize="9" scale="55" fitToHeight="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AR1585"/>
  <sheetViews>
    <sheetView showGridLines="0" tabSelected="1" view="pageBreakPreview" zoomScale="90" zoomScaleNormal="80" zoomScaleSheetLayoutView="90" workbookViewId="0">
      <selection activeCell="AD461" sqref="AD461"/>
    </sheetView>
  </sheetViews>
  <sheetFormatPr defaultColWidth="9" defaultRowHeight="13.5" x14ac:dyDescent="0.15"/>
  <cols>
    <col min="1" max="3" width="4.125" style="66" customWidth="1"/>
    <col min="4" max="19" width="3.625" style="66" customWidth="1"/>
    <col min="20" max="20" width="4.25" style="66" customWidth="1"/>
    <col min="21" max="23" width="3.625" style="66" customWidth="1"/>
    <col min="24" max="26" width="4.125" style="66" customWidth="1"/>
    <col min="27" max="16384" width="9" style="22"/>
  </cols>
  <sheetData>
    <row r="1" spans="1:26" s="78" customFormat="1" ht="16.5" customHeight="1" x14ac:dyDescent="0.15">
      <c r="A1" s="144" t="s">
        <v>583</v>
      </c>
      <c r="B1" s="79"/>
      <c r="C1" s="79"/>
      <c r="D1" s="79"/>
      <c r="E1" s="79"/>
      <c r="F1" s="79"/>
      <c r="G1" s="79"/>
      <c r="H1" s="79"/>
      <c r="I1" s="79"/>
      <c r="J1" s="79"/>
      <c r="K1" s="79"/>
      <c r="L1" s="79"/>
      <c r="M1" s="79"/>
      <c r="N1" s="79"/>
      <c r="O1" s="79"/>
      <c r="P1" s="79"/>
      <c r="Q1" s="79"/>
      <c r="R1" s="79"/>
      <c r="S1" s="79"/>
      <c r="T1" s="79"/>
      <c r="U1" s="79"/>
      <c r="V1" s="79"/>
      <c r="W1" s="79"/>
      <c r="X1" s="79"/>
      <c r="Y1" s="79"/>
      <c r="Z1" s="79"/>
    </row>
    <row r="2" spans="1:26" s="78" customFormat="1" ht="16.5" customHeight="1" x14ac:dyDescent="0.15">
      <c r="B2" s="79"/>
      <c r="C2" s="79"/>
      <c r="D2" s="79"/>
      <c r="E2" s="79"/>
      <c r="F2" s="79"/>
      <c r="G2" s="79"/>
      <c r="H2" s="79"/>
      <c r="I2" s="79"/>
      <c r="J2" s="79"/>
      <c r="K2" s="79"/>
      <c r="L2" s="79"/>
      <c r="M2" s="79"/>
      <c r="N2" s="79"/>
      <c r="O2" s="79"/>
      <c r="P2" s="79"/>
      <c r="Q2" s="79"/>
      <c r="R2" s="79"/>
      <c r="S2" s="79"/>
      <c r="T2" s="79"/>
      <c r="U2" s="79"/>
      <c r="V2" s="79"/>
      <c r="W2" s="79"/>
      <c r="X2" s="79"/>
      <c r="Y2" s="79"/>
      <c r="Z2" s="79"/>
    </row>
    <row r="3" spans="1:26" s="78" customFormat="1" ht="16.5" customHeight="1" x14ac:dyDescent="0.15">
      <c r="A3" s="836" t="s">
        <v>1</v>
      </c>
      <c r="B3" s="836"/>
      <c r="C3" s="836"/>
      <c r="D3" s="836"/>
      <c r="E3" s="836"/>
      <c r="F3" s="836"/>
      <c r="G3" s="836"/>
      <c r="H3" s="836"/>
      <c r="I3" s="836"/>
      <c r="J3" s="836"/>
      <c r="K3" s="836"/>
      <c r="L3" s="836"/>
      <c r="M3" s="836"/>
      <c r="N3" s="836"/>
      <c r="O3" s="836"/>
      <c r="P3" s="836"/>
      <c r="Q3" s="836"/>
      <c r="R3" s="836"/>
      <c r="S3" s="836"/>
      <c r="T3" s="836"/>
      <c r="U3" s="836"/>
      <c r="V3" s="836"/>
      <c r="W3" s="836"/>
      <c r="X3" s="836"/>
      <c r="Y3" s="836"/>
      <c r="Z3" s="836"/>
    </row>
    <row r="4" spans="1:26" s="78" customFormat="1" ht="16.5" customHeight="1" x14ac:dyDescent="0.15">
      <c r="A4" s="836"/>
      <c r="B4" s="836"/>
      <c r="C4" s="836"/>
      <c r="D4" s="836"/>
      <c r="E4" s="836"/>
      <c r="F4" s="836"/>
      <c r="G4" s="836"/>
      <c r="H4" s="836"/>
      <c r="I4" s="836"/>
      <c r="J4" s="836"/>
      <c r="K4" s="836"/>
      <c r="L4" s="836"/>
      <c r="M4" s="836"/>
      <c r="N4" s="836"/>
      <c r="O4" s="836"/>
      <c r="P4" s="836"/>
      <c r="Q4" s="836"/>
      <c r="R4" s="836"/>
      <c r="S4" s="836"/>
      <c r="T4" s="836"/>
      <c r="U4" s="836"/>
      <c r="V4" s="836"/>
      <c r="W4" s="836"/>
      <c r="X4" s="836"/>
      <c r="Y4" s="836"/>
      <c r="Z4" s="836"/>
    </row>
    <row r="5" spans="1:26" s="78" customFormat="1" ht="16.5" customHeight="1" x14ac:dyDescent="0.15">
      <c r="A5" s="836"/>
      <c r="B5" s="836"/>
      <c r="C5" s="836"/>
      <c r="D5" s="836"/>
      <c r="E5" s="836"/>
      <c r="F5" s="836"/>
      <c r="G5" s="836"/>
      <c r="H5" s="836"/>
      <c r="I5" s="836"/>
      <c r="J5" s="836"/>
      <c r="K5" s="836"/>
      <c r="L5" s="836"/>
      <c r="M5" s="836"/>
      <c r="N5" s="836"/>
      <c r="O5" s="836"/>
      <c r="P5" s="836"/>
      <c r="Q5" s="836"/>
      <c r="R5" s="836"/>
      <c r="S5" s="836"/>
      <c r="T5" s="836"/>
      <c r="U5" s="836"/>
      <c r="V5" s="836"/>
      <c r="W5" s="836"/>
      <c r="X5" s="836"/>
      <c r="Y5" s="836"/>
      <c r="Z5" s="836"/>
    </row>
    <row r="6" spans="1:26" s="78" customFormat="1" ht="16.5" customHeight="1" x14ac:dyDescent="0.15">
      <c r="A6" s="133"/>
      <c r="B6" s="133"/>
      <c r="C6" s="133"/>
      <c r="D6" s="133"/>
      <c r="E6" s="133"/>
      <c r="F6" s="133"/>
      <c r="G6" s="133"/>
      <c r="H6" s="133"/>
      <c r="I6" s="133"/>
      <c r="J6" s="133"/>
      <c r="K6" s="133"/>
      <c r="L6" s="133"/>
      <c r="M6" s="133"/>
      <c r="N6" s="133"/>
      <c r="O6" s="133"/>
      <c r="P6" s="133"/>
      <c r="Q6" s="133"/>
      <c r="R6" s="133"/>
      <c r="S6" s="133"/>
      <c r="T6" s="133"/>
      <c r="U6" s="133"/>
      <c r="V6" s="133"/>
      <c r="W6" s="133"/>
      <c r="X6" s="133"/>
      <c r="Y6" s="133"/>
      <c r="Z6" s="133"/>
    </row>
    <row r="7" spans="1:26" s="78" customFormat="1" ht="16.5" customHeight="1" x14ac:dyDescent="0.15">
      <c r="A7" s="133"/>
      <c r="B7" s="133"/>
      <c r="C7" s="133"/>
      <c r="D7" s="133"/>
      <c r="E7" s="133"/>
      <c r="F7" s="133"/>
      <c r="G7" s="133"/>
      <c r="H7" s="133"/>
      <c r="I7" s="133"/>
      <c r="J7" s="133"/>
      <c r="K7" s="133"/>
      <c r="L7" s="133"/>
      <c r="M7" s="133"/>
      <c r="N7" s="133"/>
      <c r="O7" s="133"/>
      <c r="P7" s="133"/>
      <c r="Q7" s="133"/>
      <c r="R7" s="133"/>
      <c r="S7" s="133"/>
      <c r="T7" s="133"/>
      <c r="U7" s="133"/>
      <c r="V7" s="133"/>
      <c r="W7" s="133"/>
      <c r="X7" s="133"/>
      <c r="Y7" s="133"/>
      <c r="Z7" s="133"/>
    </row>
    <row r="8" spans="1:26" s="78" customFormat="1" ht="16.5" customHeight="1" x14ac:dyDescent="0.15">
      <c r="A8" s="133"/>
      <c r="B8" s="134"/>
      <c r="C8" s="134"/>
      <c r="D8" s="134"/>
      <c r="E8" s="134"/>
      <c r="F8" s="134"/>
      <c r="G8" s="134"/>
      <c r="H8" s="134"/>
      <c r="I8" s="134"/>
      <c r="J8" s="134"/>
      <c r="K8" s="134"/>
      <c r="L8" s="134"/>
      <c r="M8" s="134"/>
      <c r="N8" s="134"/>
      <c r="O8" s="134"/>
      <c r="P8" s="134"/>
      <c r="Q8" s="134"/>
      <c r="R8" s="134"/>
      <c r="S8" s="134"/>
      <c r="T8" s="134"/>
      <c r="U8" s="134"/>
      <c r="V8" s="134"/>
      <c r="W8" s="134"/>
      <c r="X8" s="134"/>
      <c r="Y8" s="134"/>
      <c r="Z8" s="134"/>
    </row>
    <row r="9" spans="1:26" s="78" customFormat="1" ht="16.5" customHeight="1" x14ac:dyDescent="0.15">
      <c r="A9" s="837" t="s">
        <v>0</v>
      </c>
      <c r="B9" s="837"/>
      <c r="C9" s="837"/>
      <c r="D9" s="837"/>
      <c r="E9" s="837"/>
      <c r="F9" s="837"/>
      <c r="G9" s="837"/>
      <c r="H9" s="837"/>
      <c r="I9" s="837"/>
      <c r="J9" s="837"/>
      <c r="K9" s="837"/>
      <c r="L9" s="837"/>
      <c r="M9" s="837"/>
      <c r="N9" s="837"/>
      <c r="O9" s="837"/>
      <c r="P9" s="837"/>
      <c r="Q9" s="837"/>
      <c r="R9" s="837"/>
      <c r="S9" s="837"/>
      <c r="T9" s="837"/>
      <c r="U9" s="837"/>
      <c r="V9" s="837"/>
      <c r="W9" s="837"/>
      <c r="X9" s="837"/>
      <c r="Y9" s="837"/>
      <c r="Z9" s="837"/>
    </row>
    <row r="10" spans="1:26" s="78" customFormat="1" ht="16.5" customHeight="1" x14ac:dyDescent="0.15">
      <c r="A10" s="837"/>
      <c r="B10" s="837"/>
      <c r="C10" s="837"/>
      <c r="D10" s="837"/>
      <c r="E10" s="837"/>
      <c r="F10" s="837"/>
      <c r="G10" s="837"/>
      <c r="H10" s="837"/>
      <c r="I10" s="837"/>
      <c r="J10" s="837"/>
      <c r="K10" s="837"/>
      <c r="L10" s="837"/>
      <c r="M10" s="837"/>
      <c r="N10" s="837"/>
      <c r="O10" s="837"/>
      <c r="P10" s="837"/>
      <c r="Q10" s="837"/>
      <c r="R10" s="837"/>
      <c r="S10" s="837"/>
      <c r="T10" s="837"/>
      <c r="U10" s="837"/>
      <c r="V10" s="837"/>
      <c r="W10" s="837"/>
      <c r="X10" s="837"/>
      <c r="Y10" s="837"/>
      <c r="Z10" s="837"/>
    </row>
    <row r="11" spans="1:26" s="78" customFormat="1" ht="16.5" customHeight="1" x14ac:dyDescent="0.15">
      <c r="A11" s="837" t="s">
        <v>346</v>
      </c>
      <c r="B11" s="837"/>
      <c r="C11" s="837"/>
      <c r="D11" s="837"/>
      <c r="E11" s="837"/>
      <c r="F11" s="838"/>
      <c r="G11" s="838"/>
      <c r="H11" s="838"/>
      <c r="I11" s="838"/>
      <c r="J11" s="838"/>
      <c r="K11" s="838"/>
      <c r="L11" s="838"/>
      <c r="M11" s="838"/>
      <c r="N11" s="837" t="s">
        <v>347</v>
      </c>
      <c r="O11" s="837"/>
      <c r="P11" s="837"/>
      <c r="Q11" s="837"/>
      <c r="R11" s="837" t="s">
        <v>348</v>
      </c>
      <c r="S11" s="837"/>
      <c r="T11" s="837"/>
      <c r="U11" s="837"/>
      <c r="V11" s="837"/>
      <c r="W11" s="837"/>
      <c r="X11" s="837"/>
      <c r="Y11" s="837"/>
      <c r="Z11" s="837"/>
    </row>
    <row r="12" spans="1:26" s="78" customFormat="1" ht="16.5" customHeight="1" x14ac:dyDescent="0.15">
      <c r="A12" s="837"/>
      <c r="B12" s="837"/>
      <c r="C12" s="837"/>
      <c r="D12" s="837"/>
      <c r="E12" s="837"/>
      <c r="F12" s="838"/>
      <c r="G12" s="838"/>
      <c r="H12" s="838"/>
      <c r="I12" s="838"/>
      <c r="J12" s="838"/>
      <c r="K12" s="838"/>
      <c r="L12" s="838"/>
      <c r="M12" s="838"/>
      <c r="N12" s="837"/>
      <c r="O12" s="837"/>
      <c r="P12" s="837"/>
      <c r="Q12" s="837"/>
      <c r="R12" s="837"/>
      <c r="S12" s="837"/>
      <c r="T12" s="837"/>
      <c r="U12" s="837"/>
      <c r="V12" s="837"/>
      <c r="W12" s="837"/>
      <c r="X12" s="837"/>
      <c r="Y12" s="837"/>
      <c r="Z12" s="837"/>
    </row>
    <row r="13" spans="1:26" s="78" customFormat="1" ht="16.5" customHeight="1" x14ac:dyDescent="0.15">
      <c r="A13" s="2"/>
      <c r="B13" s="135"/>
      <c r="C13" s="135"/>
      <c r="D13" s="135"/>
      <c r="E13" s="135"/>
      <c r="F13" s="345"/>
      <c r="G13" s="345"/>
      <c r="H13" s="345"/>
      <c r="I13" s="345"/>
      <c r="J13" s="345"/>
      <c r="K13" s="345"/>
      <c r="L13" s="345"/>
      <c r="M13" s="345"/>
      <c r="N13" s="135"/>
      <c r="O13" s="135"/>
      <c r="P13" s="135"/>
      <c r="Q13" s="135"/>
      <c r="R13" s="135"/>
      <c r="S13" s="135"/>
      <c r="T13" s="135"/>
      <c r="U13" s="135"/>
      <c r="V13" s="135"/>
      <c r="W13" s="135"/>
      <c r="X13" s="135"/>
      <c r="Y13" s="135"/>
      <c r="Z13" s="23"/>
    </row>
    <row r="14" spans="1:26" s="78" customFormat="1" ht="16.5" customHeight="1" x14ac:dyDescent="0.15">
      <c r="A14" s="839" t="s">
        <v>349</v>
      </c>
      <c r="B14" s="839"/>
      <c r="C14" s="839"/>
      <c r="D14" s="839"/>
      <c r="E14" s="839"/>
      <c r="F14" s="839"/>
      <c r="G14" s="839"/>
      <c r="H14" s="839"/>
      <c r="I14" s="839"/>
      <c r="J14" s="839"/>
      <c r="K14" s="839"/>
      <c r="L14" s="839"/>
      <c r="M14" s="839"/>
      <c r="N14" s="839"/>
      <c r="O14" s="839"/>
      <c r="P14" s="839"/>
      <c r="Q14" s="839"/>
      <c r="R14" s="839"/>
      <c r="S14" s="839"/>
      <c r="T14" s="839"/>
      <c r="U14" s="839"/>
      <c r="V14" s="839"/>
      <c r="W14" s="839"/>
      <c r="X14" s="839"/>
      <c r="Y14" s="839"/>
      <c r="Z14" s="839"/>
    </row>
    <row r="15" spans="1:26" s="78" customFormat="1" ht="16.5" customHeight="1" x14ac:dyDescent="0.15">
      <c r="A15" s="839"/>
      <c r="B15" s="839"/>
      <c r="C15" s="839"/>
      <c r="D15" s="839"/>
      <c r="E15" s="839"/>
      <c r="F15" s="839"/>
      <c r="G15" s="839"/>
      <c r="H15" s="839"/>
      <c r="I15" s="839"/>
      <c r="J15" s="839"/>
      <c r="K15" s="839"/>
      <c r="L15" s="839"/>
      <c r="M15" s="839"/>
      <c r="N15" s="839"/>
      <c r="O15" s="839"/>
      <c r="P15" s="839"/>
      <c r="Q15" s="839"/>
      <c r="R15" s="839"/>
      <c r="S15" s="839"/>
      <c r="T15" s="839"/>
      <c r="U15" s="839"/>
      <c r="V15" s="839"/>
      <c r="W15" s="839"/>
      <c r="X15" s="839"/>
      <c r="Y15" s="839"/>
      <c r="Z15" s="839"/>
    </row>
    <row r="16" spans="1:26" s="78" customFormat="1" ht="16.5" customHeight="1" x14ac:dyDescent="0.15">
      <c r="A16" s="136"/>
      <c r="B16" s="137" t="s">
        <v>350</v>
      </c>
      <c r="C16" s="873" t="s">
        <v>498</v>
      </c>
      <c r="D16" s="873"/>
      <c r="E16" s="873"/>
      <c r="F16" s="873"/>
      <c r="G16" s="873"/>
      <c r="H16" s="873"/>
      <c r="I16" s="873"/>
      <c r="J16" s="873"/>
      <c r="K16" s="873"/>
      <c r="L16" s="873"/>
      <c r="M16" s="873"/>
      <c r="N16" s="873"/>
      <c r="O16" s="873"/>
      <c r="P16" s="873"/>
      <c r="Q16" s="873"/>
      <c r="R16" s="873"/>
      <c r="S16" s="873"/>
      <c r="T16" s="873"/>
      <c r="U16" s="873"/>
      <c r="V16" s="873"/>
      <c r="W16" s="873"/>
      <c r="X16" s="873"/>
      <c r="Y16" s="873"/>
      <c r="Z16" s="873"/>
    </row>
    <row r="17" spans="1:26" s="78" customFormat="1" ht="16.5" customHeight="1" x14ac:dyDescent="0.15">
      <c r="A17" s="136"/>
      <c r="B17" s="80"/>
      <c r="C17" s="873"/>
      <c r="D17" s="873"/>
      <c r="E17" s="873"/>
      <c r="F17" s="873"/>
      <c r="G17" s="873"/>
      <c r="H17" s="873"/>
      <c r="I17" s="873"/>
      <c r="J17" s="873"/>
      <c r="K17" s="873"/>
      <c r="L17" s="873"/>
      <c r="M17" s="873"/>
      <c r="N17" s="873"/>
      <c r="O17" s="873"/>
      <c r="P17" s="873"/>
      <c r="Q17" s="873"/>
      <c r="R17" s="873"/>
      <c r="S17" s="873"/>
      <c r="T17" s="873"/>
      <c r="U17" s="873"/>
      <c r="V17" s="873"/>
      <c r="W17" s="873"/>
      <c r="X17" s="873"/>
      <c r="Y17" s="873"/>
      <c r="Z17" s="873"/>
    </row>
    <row r="18" spans="1:26" s="78" customFormat="1" ht="16.5" customHeight="1" x14ac:dyDescent="0.15">
      <c r="A18" s="136"/>
      <c r="B18" s="138" t="s">
        <v>351</v>
      </c>
      <c r="C18" s="840" t="s">
        <v>496</v>
      </c>
      <c r="D18" s="840"/>
      <c r="E18" s="840"/>
      <c r="F18" s="840"/>
      <c r="G18" s="840"/>
      <c r="H18" s="840"/>
      <c r="I18" s="840"/>
      <c r="J18" s="840"/>
      <c r="K18" s="840"/>
      <c r="L18" s="840"/>
      <c r="M18" s="840"/>
      <c r="N18" s="840"/>
      <c r="O18" s="840"/>
      <c r="P18" s="840"/>
      <c r="Q18" s="840"/>
      <c r="R18" s="840"/>
      <c r="S18" s="840"/>
      <c r="T18" s="840"/>
      <c r="U18" s="840"/>
      <c r="V18" s="840"/>
      <c r="W18" s="840"/>
      <c r="X18" s="840"/>
      <c r="Y18" s="840"/>
    </row>
    <row r="19" spans="1:26" s="78" customFormat="1" ht="16.5" customHeight="1" x14ac:dyDescent="0.15">
      <c r="A19" s="136"/>
      <c r="B19" s="138" t="s">
        <v>350</v>
      </c>
      <c r="C19" s="873" t="s">
        <v>497</v>
      </c>
      <c r="D19" s="874"/>
      <c r="E19" s="874"/>
      <c r="F19" s="874"/>
      <c r="G19" s="874"/>
      <c r="H19" s="874"/>
      <c r="I19" s="874"/>
      <c r="J19" s="874"/>
      <c r="K19" s="874"/>
      <c r="L19" s="874"/>
      <c r="M19" s="874"/>
      <c r="N19" s="874"/>
      <c r="O19" s="874"/>
      <c r="P19" s="874"/>
      <c r="Q19" s="874"/>
      <c r="R19" s="874"/>
      <c r="S19" s="874"/>
      <c r="T19" s="874"/>
      <c r="U19" s="874"/>
      <c r="V19" s="874"/>
      <c r="W19" s="874"/>
      <c r="X19" s="874"/>
      <c r="Y19" s="874"/>
      <c r="Z19" s="874"/>
    </row>
    <row r="20" spans="1:26" s="78" customFormat="1" ht="16.5" customHeight="1" x14ac:dyDescent="0.15">
      <c r="A20" s="136"/>
      <c r="B20" s="138"/>
      <c r="C20" s="875"/>
      <c r="D20" s="875"/>
      <c r="E20" s="875"/>
      <c r="F20" s="875"/>
      <c r="G20" s="875"/>
      <c r="H20" s="875"/>
      <c r="I20" s="875"/>
      <c r="J20" s="875"/>
      <c r="K20" s="875"/>
      <c r="L20" s="875"/>
      <c r="M20" s="875"/>
      <c r="N20" s="875"/>
      <c r="O20" s="875"/>
      <c r="P20" s="875"/>
      <c r="Q20" s="875"/>
      <c r="R20" s="875"/>
      <c r="S20" s="875"/>
      <c r="T20" s="875"/>
      <c r="U20" s="875"/>
      <c r="V20" s="875"/>
      <c r="W20" s="875"/>
      <c r="X20" s="875"/>
      <c r="Y20" s="875"/>
      <c r="Z20" s="875"/>
    </row>
    <row r="21" spans="1:26" s="78" customFormat="1" ht="16.5" customHeight="1" x14ac:dyDescent="0.15">
      <c r="A21" s="841" t="s">
        <v>266</v>
      </c>
      <c r="B21" s="841"/>
      <c r="C21" s="841"/>
      <c r="D21" s="841"/>
      <c r="E21" s="841"/>
      <c r="F21" s="841"/>
      <c r="G21" s="841"/>
      <c r="H21" s="841"/>
      <c r="I21" s="841"/>
      <c r="J21" s="841"/>
      <c r="K21" s="841"/>
      <c r="L21" s="841"/>
      <c r="M21" s="841"/>
      <c r="N21" s="841"/>
      <c r="O21" s="841"/>
      <c r="P21" s="841"/>
      <c r="Q21" s="841"/>
      <c r="R21" s="841"/>
      <c r="S21" s="841"/>
      <c r="T21" s="841"/>
      <c r="U21" s="841"/>
      <c r="V21" s="841"/>
      <c r="W21" s="841"/>
      <c r="X21" s="841"/>
      <c r="Y21" s="841"/>
      <c r="Z21" s="841"/>
    </row>
    <row r="22" spans="1:26" s="78" customFormat="1" ht="16.5" customHeight="1" x14ac:dyDescent="0.15">
      <c r="A22" s="841"/>
      <c r="B22" s="841"/>
      <c r="C22" s="841"/>
      <c r="D22" s="841"/>
      <c r="E22" s="841"/>
      <c r="F22" s="841"/>
      <c r="G22" s="841"/>
      <c r="H22" s="841"/>
      <c r="I22" s="841"/>
      <c r="J22" s="841"/>
      <c r="K22" s="841"/>
      <c r="L22" s="841"/>
      <c r="M22" s="841"/>
      <c r="N22" s="841"/>
      <c r="O22" s="841"/>
      <c r="P22" s="841"/>
      <c r="Q22" s="841"/>
      <c r="R22" s="841"/>
      <c r="S22" s="841"/>
      <c r="T22" s="841"/>
      <c r="U22" s="841"/>
      <c r="V22" s="841"/>
      <c r="W22" s="841"/>
      <c r="X22" s="841"/>
      <c r="Y22" s="841"/>
      <c r="Z22" s="841"/>
    </row>
    <row r="23" spans="1:26" s="78" customFormat="1" ht="16.5" customHeight="1" x14ac:dyDescent="0.15">
      <c r="A23" s="842" t="s">
        <v>267</v>
      </c>
      <c r="B23" s="843"/>
      <c r="C23" s="843"/>
      <c r="D23" s="844"/>
      <c r="E23" s="848" t="s">
        <v>352</v>
      </c>
      <c r="F23" s="849"/>
      <c r="G23" s="849"/>
      <c r="H23" s="849"/>
      <c r="I23" s="849"/>
      <c r="J23" s="849"/>
      <c r="K23" s="849"/>
      <c r="L23" s="849"/>
      <c r="M23" s="849"/>
      <c r="N23" s="849"/>
      <c r="O23" s="849"/>
      <c r="P23" s="849"/>
      <c r="Q23" s="849"/>
      <c r="R23" s="849"/>
      <c r="S23" s="849"/>
      <c r="T23" s="849"/>
      <c r="U23" s="849"/>
      <c r="V23" s="849"/>
      <c r="W23" s="849"/>
      <c r="X23" s="849"/>
      <c r="Y23" s="849"/>
      <c r="Z23" s="850"/>
    </row>
    <row r="24" spans="1:26" s="78" customFormat="1" ht="16.5" customHeight="1" x14ac:dyDescent="0.15">
      <c r="A24" s="845"/>
      <c r="B24" s="846"/>
      <c r="C24" s="846"/>
      <c r="D24" s="847"/>
      <c r="E24" s="851"/>
      <c r="F24" s="852"/>
      <c r="G24" s="852"/>
      <c r="H24" s="852"/>
      <c r="I24" s="852"/>
      <c r="J24" s="852"/>
      <c r="K24" s="852"/>
      <c r="L24" s="852"/>
      <c r="M24" s="852"/>
      <c r="N24" s="852"/>
      <c r="O24" s="852"/>
      <c r="P24" s="852"/>
      <c r="Q24" s="852"/>
      <c r="R24" s="852"/>
      <c r="S24" s="852"/>
      <c r="T24" s="852"/>
      <c r="U24" s="852"/>
      <c r="V24" s="852"/>
      <c r="W24" s="852"/>
      <c r="X24" s="852"/>
      <c r="Y24" s="852"/>
      <c r="Z24" s="853"/>
    </row>
    <row r="25" spans="1:26" s="78" customFormat="1" ht="16.5" customHeight="1" x14ac:dyDescent="0.15">
      <c r="A25" s="842" t="s">
        <v>353</v>
      </c>
      <c r="B25" s="843"/>
      <c r="C25" s="843"/>
      <c r="D25" s="844"/>
      <c r="E25" s="842" t="s">
        <v>354</v>
      </c>
      <c r="F25" s="843"/>
      <c r="G25" s="843"/>
      <c r="H25" s="843"/>
      <c r="I25" s="843"/>
      <c r="J25" s="843"/>
      <c r="K25" s="843"/>
      <c r="L25" s="843"/>
      <c r="M25" s="843"/>
      <c r="N25" s="843"/>
      <c r="O25" s="843"/>
      <c r="P25" s="843"/>
      <c r="Q25" s="843"/>
      <c r="R25" s="843"/>
      <c r="S25" s="843"/>
      <c r="T25" s="843"/>
      <c r="U25" s="843"/>
      <c r="V25" s="843"/>
      <c r="W25" s="843"/>
      <c r="X25" s="843"/>
      <c r="Y25" s="843"/>
      <c r="Z25" s="844"/>
    </row>
    <row r="26" spans="1:26" s="78" customFormat="1" ht="16.5" customHeight="1" x14ac:dyDescent="0.15">
      <c r="A26" s="845"/>
      <c r="B26" s="846"/>
      <c r="C26" s="846"/>
      <c r="D26" s="847"/>
      <c r="E26" s="845"/>
      <c r="F26" s="846"/>
      <c r="G26" s="846"/>
      <c r="H26" s="846"/>
      <c r="I26" s="846"/>
      <c r="J26" s="846"/>
      <c r="K26" s="846"/>
      <c r="L26" s="846"/>
      <c r="M26" s="846"/>
      <c r="N26" s="846"/>
      <c r="O26" s="846"/>
      <c r="P26" s="846"/>
      <c r="Q26" s="846"/>
      <c r="R26" s="846"/>
      <c r="S26" s="846"/>
      <c r="T26" s="846"/>
      <c r="U26" s="846"/>
      <c r="V26" s="846"/>
      <c r="W26" s="846"/>
      <c r="X26" s="846"/>
      <c r="Y26" s="846"/>
      <c r="Z26" s="847"/>
    </row>
    <row r="27" spans="1:26" s="78" customFormat="1" ht="16.5" customHeight="1" x14ac:dyDescent="0.15">
      <c r="A27" s="842" t="s">
        <v>355</v>
      </c>
      <c r="B27" s="843"/>
      <c r="C27" s="843"/>
      <c r="D27" s="844"/>
      <c r="E27" s="857" t="s">
        <v>356</v>
      </c>
      <c r="F27" s="857"/>
      <c r="G27" s="857"/>
      <c r="H27" s="857"/>
      <c r="I27" s="857"/>
      <c r="J27" s="857"/>
      <c r="K27" s="857"/>
      <c r="L27" s="857"/>
      <c r="M27" s="857"/>
      <c r="N27" s="857"/>
      <c r="O27" s="857"/>
      <c r="P27" s="857"/>
      <c r="Q27" s="857"/>
      <c r="R27" s="857"/>
      <c r="S27" s="857"/>
      <c r="T27" s="857"/>
      <c r="U27" s="857"/>
      <c r="V27" s="857"/>
      <c r="W27" s="857"/>
      <c r="X27" s="857"/>
      <c r="Y27" s="857"/>
      <c r="Z27" s="857"/>
    </row>
    <row r="28" spans="1:26" s="78" customFormat="1" ht="16.5" customHeight="1" x14ac:dyDescent="0.15">
      <c r="A28" s="854"/>
      <c r="B28" s="855"/>
      <c r="C28" s="855"/>
      <c r="D28" s="856"/>
      <c r="E28" s="857"/>
      <c r="F28" s="857"/>
      <c r="G28" s="857"/>
      <c r="H28" s="857"/>
      <c r="I28" s="857"/>
      <c r="J28" s="857"/>
      <c r="K28" s="857"/>
      <c r="L28" s="857"/>
      <c r="M28" s="857"/>
      <c r="N28" s="857"/>
      <c r="O28" s="857"/>
      <c r="P28" s="857"/>
      <c r="Q28" s="857"/>
      <c r="R28" s="857"/>
      <c r="S28" s="857"/>
      <c r="T28" s="857"/>
      <c r="U28" s="857"/>
      <c r="V28" s="857"/>
      <c r="W28" s="857"/>
      <c r="X28" s="857"/>
      <c r="Y28" s="857"/>
      <c r="Z28" s="857"/>
    </row>
    <row r="29" spans="1:26" s="78" customFormat="1" ht="16.5" customHeight="1" x14ac:dyDescent="0.15">
      <c r="A29" s="845"/>
      <c r="B29" s="846"/>
      <c r="C29" s="846"/>
      <c r="D29" s="847"/>
      <c r="E29" s="857"/>
      <c r="F29" s="857"/>
      <c r="G29" s="857"/>
      <c r="H29" s="857"/>
      <c r="I29" s="857"/>
      <c r="J29" s="857"/>
      <c r="K29" s="857"/>
      <c r="L29" s="857"/>
      <c r="M29" s="857"/>
      <c r="N29" s="857"/>
      <c r="O29" s="857"/>
      <c r="P29" s="857"/>
      <c r="Q29" s="857"/>
      <c r="R29" s="857"/>
      <c r="S29" s="857"/>
      <c r="T29" s="857"/>
      <c r="U29" s="857"/>
      <c r="V29" s="857"/>
      <c r="W29" s="857"/>
      <c r="X29" s="857"/>
      <c r="Y29" s="857"/>
      <c r="Z29" s="857"/>
    </row>
    <row r="30" spans="1:26" s="78" customFormat="1" ht="16.5" customHeight="1" x14ac:dyDescent="0.15">
      <c r="A30" s="842" t="s">
        <v>357</v>
      </c>
      <c r="B30" s="843"/>
      <c r="C30" s="843"/>
      <c r="D30" s="844"/>
      <c r="E30" s="857" t="s">
        <v>358</v>
      </c>
      <c r="F30" s="857"/>
      <c r="G30" s="857"/>
      <c r="H30" s="857"/>
      <c r="I30" s="857"/>
      <c r="J30" s="857"/>
      <c r="K30" s="857"/>
      <c r="L30" s="857"/>
      <c r="M30" s="857"/>
      <c r="N30" s="857"/>
      <c r="O30" s="857"/>
      <c r="P30" s="857"/>
      <c r="Q30" s="857"/>
      <c r="R30" s="857"/>
      <c r="S30" s="857"/>
      <c r="T30" s="857"/>
      <c r="U30" s="857"/>
      <c r="V30" s="857"/>
      <c r="W30" s="857"/>
      <c r="X30" s="857"/>
      <c r="Y30" s="857"/>
      <c r="Z30" s="857"/>
    </row>
    <row r="31" spans="1:26" s="78" customFormat="1" ht="16.5" customHeight="1" x14ac:dyDescent="0.15">
      <c r="A31" s="854"/>
      <c r="B31" s="855"/>
      <c r="C31" s="855"/>
      <c r="D31" s="856"/>
      <c r="E31" s="857"/>
      <c r="F31" s="857"/>
      <c r="G31" s="857"/>
      <c r="H31" s="857"/>
      <c r="I31" s="857"/>
      <c r="J31" s="857"/>
      <c r="K31" s="857"/>
      <c r="L31" s="857"/>
      <c r="M31" s="857"/>
      <c r="N31" s="857"/>
      <c r="O31" s="857"/>
      <c r="P31" s="857"/>
      <c r="Q31" s="857"/>
      <c r="R31" s="857"/>
      <c r="S31" s="857"/>
      <c r="T31" s="857"/>
      <c r="U31" s="857"/>
      <c r="V31" s="857"/>
      <c r="W31" s="857"/>
      <c r="X31" s="857"/>
      <c r="Y31" s="857"/>
      <c r="Z31" s="857"/>
    </row>
    <row r="32" spans="1:26" s="78" customFormat="1" ht="16.5" customHeight="1" x14ac:dyDescent="0.15">
      <c r="A32" s="845"/>
      <c r="B32" s="846"/>
      <c r="C32" s="846"/>
      <c r="D32" s="847"/>
      <c r="E32" s="857"/>
      <c r="F32" s="857"/>
      <c r="G32" s="857"/>
      <c r="H32" s="857"/>
      <c r="I32" s="857"/>
      <c r="J32" s="857"/>
      <c r="K32" s="857"/>
      <c r="L32" s="857"/>
      <c r="M32" s="857"/>
      <c r="N32" s="857"/>
      <c r="O32" s="857"/>
      <c r="P32" s="857"/>
      <c r="Q32" s="857"/>
      <c r="R32" s="857"/>
      <c r="S32" s="857"/>
      <c r="T32" s="857"/>
      <c r="U32" s="857"/>
      <c r="V32" s="857"/>
      <c r="W32" s="857"/>
      <c r="X32" s="857"/>
      <c r="Y32" s="857"/>
      <c r="Z32" s="857"/>
    </row>
    <row r="33" spans="1:26" s="78" customFormat="1" ht="16.5" customHeight="1" x14ac:dyDescent="0.15">
      <c r="A33" s="842" t="s">
        <v>359</v>
      </c>
      <c r="B33" s="843"/>
      <c r="C33" s="843"/>
      <c r="D33" s="844"/>
      <c r="E33" s="857" t="s">
        <v>360</v>
      </c>
      <c r="F33" s="857"/>
      <c r="G33" s="857"/>
      <c r="H33" s="857"/>
      <c r="I33" s="857"/>
      <c r="J33" s="857"/>
      <c r="K33" s="857"/>
      <c r="L33" s="857"/>
      <c r="M33" s="857"/>
      <c r="N33" s="857"/>
      <c r="O33" s="857"/>
      <c r="P33" s="857"/>
      <c r="Q33" s="857"/>
      <c r="R33" s="857"/>
      <c r="S33" s="857"/>
      <c r="T33" s="857"/>
      <c r="U33" s="857"/>
      <c r="V33" s="857"/>
      <c r="W33" s="857"/>
      <c r="X33" s="857"/>
      <c r="Y33" s="857"/>
      <c r="Z33" s="857"/>
    </row>
    <row r="34" spans="1:26" s="78" customFormat="1" ht="16.5" customHeight="1" x14ac:dyDescent="0.15">
      <c r="A34" s="854"/>
      <c r="B34" s="855"/>
      <c r="C34" s="855"/>
      <c r="D34" s="856"/>
      <c r="E34" s="857"/>
      <c r="F34" s="857"/>
      <c r="G34" s="857"/>
      <c r="H34" s="857"/>
      <c r="I34" s="857"/>
      <c r="J34" s="857"/>
      <c r="K34" s="857"/>
      <c r="L34" s="857"/>
      <c r="M34" s="857"/>
      <c r="N34" s="857"/>
      <c r="O34" s="857"/>
      <c r="P34" s="857"/>
      <c r="Q34" s="857"/>
      <c r="R34" s="857"/>
      <c r="S34" s="857"/>
      <c r="T34" s="857"/>
      <c r="U34" s="857"/>
      <c r="V34" s="857"/>
      <c r="W34" s="857"/>
      <c r="X34" s="857"/>
      <c r="Y34" s="857"/>
      <c r="Z34" s="857"/>
    </row>
    <row r="35" spans="1:26" s="78" customFormat="1" ht="16.5" customHeight="1" x14ac:dyDescent="0.15">
      <c r="A35" s="845"/>
      <c r="B35" s="846"/>
      <c r="C35" s="846"/>
      <c r="D35" s="847"/>
      <c r="E35" s="857"/>
      <c r="F35" s="857"/>
      <c r="G35" s="857"/>
      <c r="H35" s="857"/>
      <c r="I35" s="857"/>
      <c r="J35" s="857"/>
      <c r="K35" s="857"/>
      <c r="L35" s="857"/>
      <c r="M35" s="857"/>
      <c r="N35" s="857"/>
      <c r="O35" s="857"/>
      <c r="P35" s="857"/>
      <c r="Q35" s="857"/>
      <c r="R35" s="857"/>
      <c r="S35" s="857"/>
      <c r="T35" s="857"/>
      <c r="U35" s="857"/>
      <c r="V35" s="857"/>
      <c r="W35" s="857"/>
      <c r="X35" s="857"/>
      <c r="Y35" s="857"/>
      <c r="Z35" s="857"/>
    </row>
    <row r="36" spans="1:26" s="78" customFormat="1" ht="16.5" customHeight="1" x14ac:dyDescent="0.15">
      <c r="A36" s="858" t="s">
        <v>361</v>
      </c>
      <c r="B36" s="859"/>
      <c r="C36" s="859"/>
      <c r="D36" s="860"/>
      <c r="E36" s="858" t="s">
        <v>362</v>
      </c>
      <c r="F36" s="859"/>
      <c r="G36" s="859"/>
      <c r="H36" s="859"/>
      <c r="I36" s="859"/>
      <c r="J36" s="859"/>
      <c r="K36" s="859"/>
      <c r="L36" s="859"/>
      <c r="M36" s="859"/>
      <c r="N36" s="859"/>
      <c r="O36" s="859"/>
      <c r="P36" s="859"/>
      <c r="Q36" s="859"/>
      <c r="R36" s="859"/>
      <c r="S36" s="859"/>
      <c r="T36" s="859"/>
      <c r="U36" s="859"/>
      <c r="V36" s="859"/>
      <c r="W36" s="859"/>
      <c r="X36" s="859"/>
      <c r="Y36" s="859"/>
      <c r="Z36" s="860"/>
    </row>
    <row r="37" spans="1:26" s="78" customFormat="1" ht="16.5" customHeight="1" x14ac:dyDescent="0.15">
      <c r="A37" s="861"/>
      <c r="B37" s="862"/>
      <c r="C37" s="862"/>
      <c r="D37" s="863"/>
      <c r="E37" s="861"/>
      <c r="F37" s="862"/>
      <c r="G37" s="862"/>
      <c r="H37" s="862"/>
      <c r="I37" s="862"/>
      <c r="J37" s="862"/>
      <c r="K37" s="862"/>
      <c r="L37" s="862"/>
      <c r="M37" s="862"/>
      <c r="N37" s="862"/>
      <c r="O37" s="862"/>
      <c r="P37" s="862"/>
      <c r="Q37" s="862"/>
      <c r="R37" s="862"/>
      <c r="S37" s="862"/>
      <c r="T37" s="862"/>
      <c r="U37" s="862"/>
      <c r="V37" s="862"/>
      <c r="W37" s="862"/>
      <c r="X37" s="862"/>
      <c r="Y37" s="862"/>
      <c r="Z37" s="863"/>
    </row>
    <row r="38" spans="1:26" s="78" customFormat="1" ht="16.5" customHeight="1" x14ac:dyDescent="0.15">
      <c r="A38" s="842" t="s">
        <v>363</v>
      </c>
      <c r="B38" s="843"/>
      <c r="C38" s="843"/>
      <c r="D38" s="844"/>
      <c r="E38" s="857" t="s">
        <v>364</v>
      </c>
      <c r="F38" s="857"/>
      <c r="G38" s="857"/>
      <c r="H38" s="857"/>
      <c r="I38" s="857"/>
      <c r="J38" s="857"/>
      <c r="K38" s="857"/>
      <c r="L38" s="857"/>
      <c r="M38" s="857"/>
      <c r="N38" s="857"/>
      <c r="O38" s="857"/>
      <c r="P38" s="857"/>
      <c r="Q38" s="857"/>
      <c r="R38" s="857"/>
      <c r="S38" s="857"/>
      <c r="T38" s="857"/>
      <c r="U38" s="857"/>
      <c r="V38" s="857"/>
      <c r="W38" s="857"/>
      <c r="X38" s="857"/>
      <c r="Y38" s="857"/>
      <c r="Z38" s="857"/>
    </row>
    <row r="39" spans="1:26" s="78" customFormat="1" ht="16.5" customHeight="1" x14ac:dyDescent="0.15">
      <c r="A39" s="854"/>
      <c r="B39" s="855"/>
      <c r="C39" s="855"/>
      <c r="D39" s="856"/>
      <c r="E39" s="857"/>
      <c r="F39" s="857"/>
      <c r="G39" s="857"/>
      <c r="H39" s="857"/>
      <c r="I39" s="857"/>
      <c r="J39" s="857"/>
      <c r="K39" s="857"/>
      <c r="L39" s="857"/>
      <c r="M39" s="857"/>
      <c r="N39" s="857"/>
      <c r="O39" s="857"/>
      <c r="P39" s="857"/>
      <c r="Q39" s="857"/>
      <c r="R39" s="857"/>
      <c r="S39" s="857"/>
      <c r="T39" s="857"/>
      <c r="U39" s="857"/>
      <c r="V39" s="857"/>
      <c r="W39" s="857"/>
      <c r="X39" s="857"/>
      <c r="Y39" s="857"/>
      <c r="Z39" s="857"/>
    </row>
    <row r="40" spans="1:26" s="78" customFormat="1" ht="16.5" customHeight="1" x14ac:dyDescent="0.15">
      <c r="A40" s="854"/>
      <c r="B40" s="855"/>
      <c r="C40" s="855"/>
      <c r="D40" s="856"/>
      <c r="E40" s="857"/>
      <c r="F40" s="857"/>
      <c r="G40" s="857"/>
      <c r="H40" s="857"/>
      <c r="I40" s="857"/>
      <c r="J40" s="857"/>
      <c r="K40" s="857"/>
      <c r="L40" s="857"/>
      <c r="M40" s="857"/>
      <c r="N40" s="857"/>
      <c r="O40" s="857"/>
      <c r="P40" s="857"/>
      <c r="Q40" s="857"/>
      <c r="R40" s="857"/>
      <c r="S40" s="857"/>
      <c r="T40" s="857"/>
      <c r="U40" s="857"/>
      <c r="V40" s="857"/>
      <c r="W40" s="857"/>
      <c r="X40" s="857"/>
      <c r="Y40" s="857"/>
      <c r="Z40" s="857"/>
    </row>
    <row r="41" spans="1:26" s="78" customFormat="1" ht="16.5" customHeight="1" x14ac:dyDescent="0.15">
      <c r="A41" s="845"/>
      <c r="B41" s="846"/>
      <c r="C41" s="846"/>
      <c r="D41" s="847"/>
      <c r="E41" s="857"/>
      <c r="F41" s="857"/>
      <c r="G41" s="857"/>
      <c r="H41" s="857"/>
      <c r="I41" s="857"/>
      <c r="J41" s="857"/>
      <c r="K41" s="857"/>
      <c r="L41" s="857"/>
      <c r="M41" s="857"/>
      <c r="N41" s="857"/>
      <c r="O41" s="857"/>
      <c r="P41" s="857"/>
      <c r="Q41" s="857"/>
      <c r="R41" s="857"/>
      <c r="S41" s="857"/>
      <c r="T41" s="857"/>
      <c r="U41" s="857"/>
      <c r="V41" s="857"/>
      <c r="W41" s="857"/>
      <c r="X41" s="857"/>
      <c r="Y41" s="857"/>
      <c r="Z41" s="857"/>
    </row>
    <row r="42" spans="1:26" s="78" customFormat="1" ht="16.5" customHeight="1" x14ac:dyDescent="0.15">
      <c r="A42" s="361"/>
      <c r="B42" s="361"/>
      <c r="C42" s="361"/>
      <c r="D42" s="361"/>
      <c r="E42" s="81"/>
      <c r="F42" s="81"/>
      <c r="G42" s="81"/>
      <c r="H42" s="81"/>
      <c r="I42" s="81"/>
      <c r="J42" s="81"/>
      <c r="K42" s="81"/>
      <c r="L42" s="81"/>
      <c r="M42" s="81"/>
      <c r="N42" s="81"/>
      <c r="O42" s="81"/>
      <c r="P42" s="81"/>
      <c r="Q42" s="81"/>
      <c r="R42" s="81"/>
      <c r="S42" s="81"/>
      <c r="T42" s="81"/>
      <c r="U42" s="81"/>
      <c r="V42" s="81"/>
      <c r="W42" s="81"/>
      <c r="X42" s="81"/>
      <c r="Y42" s="81"/>
      <c r="Z42" s="81"/>
    </row>
    <row r="43" spans="1:26" s="21" customFormat="1" ht="18" customHeight="1" x14ac:dyDescent="0.15">
      <c r="A43" s="23"/>
      <c r="B43" s="23"/>
      <c r="C43" s="23"/>
      <c r="D43" s="23"/>
      <c r="E43" s="23"/>
      <c r="F43" s="23"/>
      <c r="G43" s="23"/>
      <c r="H43" s="23"/>
      <c r="I43" s="23"/>
      <c r="J43" s="23"/>
      <c r="K43" s="23"/>
      <c r="L43" s="23"/>
      <c r="M43" s="23"/>
      <c r="N43" s="23"/>
      <c r="O43" s="23"/>
      <c r="P43" s="23"/>
      <c r="Q43" s="23"/>
      <c r="R43" s="23"/>
      <c r="S43" s="23"/>
      <c r="T43" s="23"/>
      <c r="U43" s="23"/>
    </row>
    <row r="44" spans="1:26" ht="17.100000000000001" customHeight="1" x14ac:dyDescent="0.15">
      <c r="A44" s="816" t="s">
        <v>210</v>
      </c>
      <c r="B44" s="816"/>
      <c r="C44" s="816"/>
      <c r="D44" s="816"/>
      <c r="E44" s="816"/>
      <c r="F44" s="816"/>
      <c r="G44" s="816"/>
      <c r="H44" s="816"/>
      <c r="I44" s="816"/>
      <c r="J44" s="816"/>
      <c r="K44" s="816"/>
      <c r="L44" s="816"/>
      <c r="M44" s="816"/>
      <c r="N44" s="816"/>
      <c r="O44" s="816"/>
      <c r="P44" s="816"/>
      <c r="Q44" s="816"/>
      <c r="R44" s="816"/>
      <c r="S44" s="816"/>
      <c r="T44" s="816"/>
      <c r="U44" s="816"/>
      <c r="V44" s="816"/>
      <c r="W44" s="816"/>
      <c r="X44" s="816"/>
      <c r="Y44" s="816"/>
      <c r="Z44" s="816"/>
    </row>
    <row r="45" spans="1:26" ht="17.100000000000001" customHeight="1" x14ac:dyDescent="0.15">
      <c r="A45" s="816"/>
      <c r="B45" s="816"/>
      <c r="C45" s="816"/>
      <c r="D45" s="816"/>
      <c r="E45" s="816"/>
      <c r="F45" s="816"/>
      <c r="G45" s="816"/>
      <c r="H45" s="816"/>
      <c r="I45" s="816"/>
      <c r="J45" s="816"/>
      <c r="K45" s="816"/>
      <c r="L45" s="816"/>
      <c r="M45" s="816"/>
      <c r="N45" s="816"/>
      <c r="O45" s="816"/>
      <c r="P45" s="816"/>
      <c r="Q45" s="816"/>
      <c r="R45" s="816"/>
      <c r="S45" s="816"/>
      <c r="T45" s="816"/>
      <c r="U45" s="816"/>
      <c r="V45" s="816"/>
      <c r="W45" s="816"/>
      <c r="X45" s="816"/>
      <c r="Y45" s="816"/>
      <c r="Z45" s="816"/>
    </row>
    <row r="46" spans="1:26" ht="17.100000000000001" customHeight="1" x14ac:dyDescent="0.15">
      <c r="A46" s="807" t="s">
        <v>2</v>
      </c>
      <c r="B46" s="808"/>
      <c r="C46" s="809"/>
      <c r="D46" s="864" t="s">
        <v>7</v>
      </c>
      <c r="E46" s="865"/>
      <c r="F46" s="865"/>
      <c r="G46" s="865"/>
      <c r="H46" s="865"/>
      <c r="I46" s="865"/>
      <c r="J46" s="865"/>
      <c r="K46" s="865"/>
      <c r="L46" s="865"/>
      <c r="M46" s="865"/>
      <c r="N46" s="865"/>
      <c r="O46" s="865"/>
      <c r="P46" s="865"/>
      <c r="Q46" s="865"/>
      <c r="R46" s="865"/>
      <c r="S46" s="865"/>
      <c r="T46" s="866"/>
      <c r="U46" s="807" t="s">
        <v>6</v>
      </c>
      <c r="V46" s="808"/>
      <c r="W46" s="809"/>
      <c r="X46" s="765" t="s">
        <v>3</v>
      </c>
      <c r="Y46" s="765"/>
      <c r="Z46" s="765"/>
    </row>
    <row r="47" spans="1:26" ht="17.100000000000001" customHeight="1" x14ac:dyDescent="0.15">
      <c r="A47" s="810"/>
      <c r="B47" s="811"/>
      <c r="C47" s="812"/>
      <c r="D47" s="867"/>
      <c r="E47" s="868"/>
      <c r="F47" s="868"/>
      <c r="G47" s="868"/>
      <c r="H47" s="868"/>
      <c r="I47" s="868"/>
      <c r="J47" s="868"/>
      <c r="K47" s="868"/>
      <c r="L47" s="868"/>
      <c r="M47" s="868"/>
      <c r="N47" s="868"/>
      <c r="O47" s="868"/>
      <c r="P47" s="868"/>
      <c r="Q47" s="868"/>
      <c r="R47" s="868"/>
      <c r="S47" s="868"/>
      <c r="T47" s="869"/>
      <c r="U47" s="810"/>
      <c r="V47" s="811"/>
      <c r="W47" s="812"/>
      <c r="X47" s="805" t="s">
        <v>62</v>
      </c>
      <c r="Y47" s="805" t="s">
        <v>4</v>
      </c>
      <c r="Z47" s="805" t="s">
        <v>5</v>
      </c>
    </row>
    <row r="48" spans="1:26" ht="17.100000000000001" customHeight="1" x14ac:dyDescent="0.15">
      <c r="A48" s="813"/>
      <c r="B48" s="814"/>
      <c r="C48" s="815"/>
      <c r="D48" s="870"/>
      <c r="E48" s="871"/>
      <c r="F48" s="871"/>
      <c r="G48" s="871"/>
      <c r="H48" s="871"/>
      <c r="I48" s="871"/>
      <c r="J48" s="871"/>
      <c r="K48" s="871"/>
      <c r="L48" s="871"/>
      <c r="M48" s="871"/>
      <c r="N48" s="871"/>
      <c r="O48" s="871"/>
      <c r="P48" s="871"/>
      <c r="Q48" s="871"/>
      <c r="R48" s="871"/>
      <c r="S48" s="871"/>
      <c r="T48" s="872"/>
      <c r="U48" s="813"/>
      <c r="V48" s="814"/>
      <c r="W48" s="815"/>
      <c r="X48" s="806"/>
      <c r="Y48" s="806"/>
      <c r="Z48" s="806"/>
    </row>
    <row r="49" spans="1:26" s="297" customFormat="1" ht="17.100000000000001" customHeight="1" x14ac:dyDescent="0.15">
      <c r="A49" s="889" t="s">
        <v>344</v>
      </c>
      <c r="B49" s="890"/>
      <c r="C49" s="891"/>
      <c r="D49" s="1009" t="s">
        <v>345</v>
      </c>
      <c r="E49" s="1010"/>
      <c r="F49" s="1010"/>
      <c r="G49" s="1010"/>
      <c r="H49" s="1010"/>
      <c r="I49" s="1010"/>
      <c r="J49" s="1010"/>
      <c r="K49" s="1010"/>
      <c r="L49" s="1010"/>
      <c r="M49" s="1010"/>
      <c r="N49" s="1010"/>
      <c r="O49" s="1010"/>
      <c r="P49" s="1010"/>
      <c r="Q49" s="1010"/>
      <c r="R49" s="1010"/>
      <c r="S49" s="1010"/>
      <c r="T49" s="1011"/>
      <c r="U49" s="905" t="s">
        <v>734</v>
      </c>
      <c r="V49" s="906"/>
      <c r="W49" s="907"/>
      <c r="X49" s="773"/>
      <c r="Y49" s="773"/>
      <c r="Z49" s="773"/>
    </row>
    <row r="50" spans="1:26" s="297" customFormat="1" ht="17.100000000000001" customHeight="1" x14ac:dyDescent="0.15">
      <c r="A50" s="630"/>
      <c r="B50" s="1008"/>
      <c r="C50" s="632"/>
      <c r="D50" s="1012"/>
      <c r="E50" s="1013"/>
      <c r="F50" s="1013"/>
      <c r="G50" s="1013"/>
      <c r="H50" s="1013"/>
      <c r="I50" s="1013"/>
      <c r="J50" s="1013"/>
      <c r="K50" s="1013"/>
      <c r="L50" s="1013"/>
      <c r="M50" s="1013"/>
      <c r="N50" s="1013"/>
      <c r="O50" s="1013"/>
      <c r="P50" s="1013"/>
      <c r="Q50" s="1013"/>
      <c r="R50" s="1013"/>
      <c r="S50" s="1013"/>
      <c r="T50" s="1014"/>
      <c r="U50" s="908"/>
      <c r="V50" s="1015"/>
      <c r="W50" s="910"/>
      <c r="X50" s="774"/>
      <c r="Y50" s="774"/>
      <c r="Z50" s="774"/>
    </row>
    <row r="51" spans="1:26" s="297" customFormat="1" ht="17.100000000000001" customHeight="1" x14ac:dyDescent="0.15">
      <c r="A51" s="630"/>
      <c r="B51" s="1008"/>
      <c r="C51" s="632"/>
      <c r="D51" s="299"/>
      <c r="E51" s="999" t="s">
        <v>673</v>
      </c>
      <c r="F51" s="999"/>
      <c r="G51" s="999"/>
      <c r="H51" s="999"/>
      <c r="I51" s="999"/>
      <c r="J51" s="999"/>
      <c r="K51" s="999"/>
      <c r="L51" s="999"/>
      <c r="M51" s="999"/>
      <c r="N51" s="999"/>
      <c r="O51" s="999"/>
      <c r="P51" s="999"/>
      <c r="Q51" s="999"/>
      <c r="R51" s="999"/>
      <c r="S51" s="999"/>
      <c r="T51" s="370"/>
      <c r="U51" s="908"/>
      <c r="V51" s="1015"/>
      <c r="W51" s="910"/>
      <c r="X51" s="1000"/>
      <c r="Y51" s="1000"/>
      <c r="Z51" s="1000"/>
    </row>
    <row r="52" spans="1:26" s="297" customFormat="1" ht="17.100000000000001" customHeight="1" x14ac:dyDescent="0.15">
      <c r="A52" s="630"/>
      <c r="B52" s="1008"/>
      <c r="C52" s="632"/>
      <c r="D52" s="299"/>
      <c r="E52" s="999"/>
      <c r="F52" s="999"/>
      <c r="G52" s="999"/>
      <c r="H52" s="999"/>
      <c r="I52" s="999"/>
      <c r="J52" s="999"/>
      <c r="K52" s="999"/>
      <c r="L52" s="999"/>
      <c r="M52" s="999"/>
      <c r="N52" s="999"/>
      <c r="O52" s="999"/>
      <c r="P52" s="999"/>
      <c r="Q52" s="999"/>
      <c r="R52" s="999"/>
      <c r="S52" s="999"/>
      <c r="T52" s="370"/>
      <c r="U52" s="908"/>
      <c r="V52" s="1015"/>
      <c r="W52" s="910"/>
      <c r="X52" s="1000"/>
      <c r="Y52" s="1000"/>
      <c r="Z52" s="1000"/>
    </row>
    <row r="53" spans="1:26" s="297" customFormat="1" ht="17.100000000000001" customHeight="1" x14ac:dyDescent="0.15">
      <c r="A53" s="630"/>
      <c r="B53" s="1008"/>
      <c r="C53" s="632"/>
      <c r="D53" s="299"/>
      <c r="E53" s="999"/>
      <c r="F53" s="999"/>
      <c r="G53" s="999"/>
      <c r="H53" s="999"/>
      <c r="I53" s="999"/>
      <c r="J53" s="999"/>
      <c r="K53" s="999"/>
      <c r="L53" s="999"/>
      <c r="M53" s="999"/>
      <c r="N53" s="999"/>
      <c r="O53" s="999"/>
      <c r="P53" s="999"/>
      <c r="Q53" s="999"/>
      <c r="R53" s="999"/>
      <c r="S53" s="999"/>
      <c r="T53" s="370"/>
      <c r="U53" s="908"/>
      <c r="V53" s="1015"/>
      <c r="W53" s="910"/>
      <c r="X53" s="1000"/>
      <c r="Y53" s="1000"/>
      <c r="Z53" s="1000"/>
    </row>
    <row r="54" spans="1:26" s="297" customFormat="1" ht="17.100000000000001" customHeight="1" x14ac:dyDescent="0.15">
      <c r="A54" s="630"/>
      <c r="B54" s="1008"/>
      <c r="C54" s="632"/>
      <c r="D54" s="299"/>
      <c r="E54" s="999"/>
      <c r="F54" s="999"/>
      <c r="G54" s="999"/>
      <c r="H54" s="999"/>
      <c r="I54" s="999"/>
      <c r="J54" s="999"/>
      <c r="K54" s="999"/>
      <c r="L54" s="999"/>
      <c r="M54" s="999"/>
      <c r="N54" s="999"/>
      <c r="O54" s="999"/>
      <c r="P54" s="999"/>
      <c r="Q54" s="999"/>
      <c r="R54" s="999"/>
      <c r="S54" s="999"/>
      <c r="T54" s="370"/>
      <c r="U54" s="908"/>
      <c r="V54" s="1015"/>
      <c r="W54" s="910"/>
      <c r="X54" s="1000"/>
      <c r="Y54" s="1000"/>
      <c r="Z54" s="1000"/>
    </row>
    <row r="55" spans="1:26" s="371" customFormat="1" ht="17.100000000000001" customHeight="1" x14ac:dyDescent="0.15">
      <c r="A55" s="630"/>
      <c r="B55" s="1008"/>
      <c r="C55" s="632"/>
      <c r="D55" s="299"/>
      <c r="E55" s="999"/>
      <c r="F55" s="999"/>
      <c r="G55" s="999"/>
      <c r="H55" s="999"/>
      <c r="I55" s="999"/>
      <c r="J55" s="999"/>
      <c r="K55" s="999"/>
      <c r="L55" s="999"/>
      <c r="M55" s="999"/>
      <c r="N55" s="999"/>
      <c r="O55" s="999"/>
      <c r="P55" s="999"/>
      <c r="Q55" s="999"/>
      <c r="R55" s="999"/>
      <c r="S55" s="999"/>
      <c r="T55" s="370"/>
      <c r="U55" s="908"/>
      <c r="V55" s="1015"/>
      <c r="W55" s="910"/>
      <c r="X55" s="1000"/>
      <c r="Y55" s="1000"/>
      <c r="Z55" s="1000"/>
    </row>
    <row r="56" spans="1:26" s="371" customFormat="1" ht="17.100000000000001" customHeight="1" x14ac:dyDescent="0.15">
      <c r="A56" s="902"/>
      <c r="B56" s="903"/>
      <c r="C56" s="904"/>
      <c r="D56" s="372"/>
      <c r="E56" s="373"/>
      <c r="F56" s="373"/>
      <c r="G56" s="373"/>
      <c r="H56" s="373"/>
      <c r="I56" s="373"/>
      <c r="J56" s="373"/>
      <c r="K56" s="373"/>
      <c r="L56" s="373"/>
      <c r="M56" s="373"/>
      <c r="N56" s="373"/>
      <c r="O56" s="373"/>
      <c r="P56" s="373"/>
      <c r="Q56" s="373"/>
      <c r="R56" s="373"/>
      <c r="S56" s="373"/>
      <c r="T56" s="374"/>
      <c r="U56" s="911"/>
      <c r="V56" s="912"/>
      <c r="W56" s="913"/>
      <c r="X56" s="1001"/>
      <c r="Y56" s="1001"/>
      <c r="Z56" s="1001"/>
    </row>
    <row r="57" spans="1:26" ht="17.100000000000001" customHeight="1" x14ac:dyDescent="0.15">
      <c r="A57" s="24"/>
      <c r="B57" s="24"/>
      <c r="C57" s="72"/>
      <c r="D57" s="333"/>
      <c r="E57" s="333"/>
      <c r="F57" s="333"/>
      <c r="G57" s="333"/>
      <c r="H57" s="333"/>
      <c r="I57" s="333"/>
      <c r="J57" s="333"/>
      <c r="K57" s="333"/>
      <c r="L57" s="333"/>
      <c r="M57" s="333"/>
      <c r="N57" s="333"/>
      <c r="O57" s="333"/>
      <c r="P57" s="333"/>
      <c r="Q57" s="333"/>
      <c r="R57" s="333"/>
      <c r="S57" s="333"/>
      <c r="T57" s="333"/>
      <c r="U57" s="73"/>
      <c r="V57" s="25"/>
      <c r="W57" s="73"/>
      <c r="X57" s="363"/>
      <c r="Y57" s="363"/>
      <c r="Z57" s="363"/>
    </row>
    <row r="58" spans="1:26" ht="17.100000000000001" customHeight="1" x14ac:dyDescent="0.15">
      <c r="A58" s="816" t="s">
        <v>211</v>
      </c>
      <c r="B58" s="816"/>
      <c r="C58" s="816"/>
      <c r="D58" s="816"/>
      <c r="E58" s="816"/>
      <c r="F58" s="816"/>
      <c r="G58" s="816"/>
      <c r="H58" s="816"/>
      <c r="I58" s="816"/>
      <c r="J58" s="816"/>
      <c r="K58" s="816"/>
      <c r="L58" s="816"/>
      <c r="M58" s="816"/>
      <c r="N58" s="816"/>
      <c r="O58" s="816"/>
      <c r="P58" s="816"/>
      <c r="Q58" s="816"/>
      <c r="R58" s="816"/>
      <c r="S58" s="816"/>
      <c r="T58" s="816"/>
      <c r="U58" s="816"/>
      <c r="V58" s="816"/>
      <c r="W58" s="816"/>
      <c r="X58" s="816"/>
      <c r="Y58" s="816"/>
      <c r="Z58" s="816"/>
    </row>
    <row r="59" spans="1:26" ht="17.100000000000001" customHeight="1" x14ac:dyDescent="0.15">
      <c r="A59" s="817"/>
      <c r="B59" s="817"/>
      <c r="C59" s="817"/>
      <c r="D59" s="817"/>
      <c r="E59" s="817"/>
      <c r="F59" s="817"/>
      <c r="G59" s="817"/>
      <c r="H59" s="817"/>
      <c r="I59" s="817"/>
      <c r="J59" s="817"/>
      <c r="K59" s="817"/>
      <c r="L59" s="817"/>
      <c r="M59" s="817"/>
      <c r="N59" s="817"/>
      <c r="O59" s="817"/>
      <c r="P59" s="817"/>
      <c r="Q59" s="817"/>
      <c r="R59" s="817"/>
      <c r="S59" s="817"/>
      <c r="T59" s="817"/>
      <c r="U59" s="817"/>
      <c r="V59" s="817"/>
      <c r="W59" s="817"/>
      <c r="X59" s="817"/>
      <c r="Y59" s="817"/>
      <c r="Z59" s="817"/>
    </row>
    <row r="60" spans="1:26" ht="17.100000000000001" customHeight="1" x14ac:dyDescent="0.15">
      <c r="A60" s="807" t="s">
        <v>2</v>
      </c>
      <c r="B60" s="808"/>
      <c r="C60" s="809"/>
      <c r="D60" s="864" t="s">
        <v>7</v>
      </c>
      <c r="E60" s="865"/>
      <c r="F60" s="865"/>
      <c r="G60" s="865"/>
      <c r="H60" s="865"/>
      <c r="I60" s="865"/>
      <c r="J60" s="865"/>
      <c r="K60" s="865"/>
      <c r="L60" s="865"/>
      <c r="M60" s="865"/>
      <c r="N60" s="865"/>
      <c r="O60" s="865"/>
      <c r="P60" s="865"/>
      <c r="Q60" s="865"/>
      <c r="R60" s="865"/>
      <c r="S60" s="865"/>
      <c r="T60" s="866"/>
      <c r="U60" s="807" t="s">
        <v>6</v>
      </c>
      <c r="V60" s="808"/>
      <c r="W60" s="809"/>
      <c r="X60" s="765" t="s">
        <v>3</v>
      </c>
      <c r="Y60" s="765"/>
      <c r="Z60" s="765"/>
    </row>
    <row r="61" spans="1:26" ht="17.100000000000001" customHeight="1" x14ac:dyDescent="0.15">
      <c r="A61" s="810"/>
      <c r="B61" s="811"/>
      <c r="C61" s="812"/>
      <c r="D61" s="867"/>
      <c r="E61" s="868"/>
      <c r="F61" s="868"/>
      <c r="G61" s="868"/>
      <c r="H61" s="868"/>
      <c r="I61" s="868"/>
      <c r="J61" s="868"/>
      <c r="K61" s="868"/>
      <c r="L61" s="868"/>
      <c r="M61" s="868"/>
      <c r="N61" s="868"/>
      <c r="O61" s="868"/>
      <c r="P61" s="868"/>
      <c r="Q61" s="868"/>
      <c r="R61" s="868"/>
      <c r="S61" s="868"/>
      <c r="T61" s="869"/>
      <c r="U61" s="810"/>
      <c r="V61" s="811"/>
      <c r="W61" s="812"/>
      <c r="X61" s="805" t="s">
        <v>25</v>
      </c>
      <c r="Y61" s="805" t="s">
        <v>4</v>
      </c>
      <c r="Z61" s="805" t="s">
        <v>5</v>
      </c>
    </row>
    <row r="62" spans="1:26" ht="17.100000000000001" customHeight="1" x14ac:dyDescent="0.15">
      <c r="A62" s="813"/>
      <c r="B62" s="814"/>
      <c r="C62" s="815"/>
      <c r="D62" s="870"/>
      <c r="E62" s="871"/>
      <c r="F62" s="871"/>
      <c r="G62" s="871"/>
      <c r="H62" s="871"/>
      <c r="I62" s="871"/>
      <c r="J62" s="871"/>
      <c r="K62" s="871"/>
      <c r="L62" s="871"/>
      <c r="M62" s="871"/>
      <c r="N62" s="871"/>
      <c r="O62" s="871"/>
      <c r="P62" s="871"/>
      <c r="Q62" s="871"/>
      <c r="R62" s="871"/>
      <c r="S62" s="871"/>
      <c r="T62" s="872"/>
      <c r="U62" s="813"/>
      <c r="V62" s="814"/>
      <c r="W62" s="815"/>
      <c r="X62" s="806"/>
      <c r="Y62" s="806"/>
      <c r="Z62" s="806"/>
    </row>
    <row r="63" spans="1:26" ht="17.100000000000001" customHeight="1" x14ac:dyDescent="0.15">
      <c r="A63" s="621" t="s">
        <v>870</v>
      </c>
      <c r="B63" s="622"/>
      <c r="C63" s="623"/>
      <c r="D63" s="827" t="s">
        <v>63</v>
      </c>
      <c r="E63" s="828"/>
      <c r="F63" s="828"/>
      <c r="G63" s="828"/>
      <c r="H63" s="828"/>
      <c r="I63" s="828"/>
      <c r="J63" s="828"/>
      <c r="K63" s="828"/>
      <c r="L63" s="828"/>
      <c r="M63" s="828"/>
      <c r="N63" s="828"/>
      <c r="O63" s="828"/>
      <c r="P63" s="828"/>
      <c r="Q63" s="828"/>
      <c r="R63" s="828"/>
      <c r="S63" s="828"/>
      <c r="T63" s="829"/>
      <c r="U63" s="662" t="s">
        <v>735</v>
      </c>
      <c r="V63" s="663"/>
      <c r="W63" s="664"/>
      <c r="X63" s="795"/>
      <c r="Y63" s="795"/>
      <c r="Z63" s="779"/>
    </row>
    <row r="64" spans="1:26" ht="17.100000000000001" customHeight="1" x14ac:dyDescent="0.15">
      <c r="A64" s="624"/>
      <c r="B64" s="625"/>
      <c r="C64" s="626"/>
      <c r="D64" s="801"/>
      <c r="E64" s="802"/>
      <c r="F64" s="802"/>
      <c r="G64" s="802"/>
      <c r="H64" s="802"/>
      <c r="I64" s="802"/>
      <c r="J64" s="802"/>
      <c r="K64" s="802"/>
      <c r="L64" s="802"/>
      <c r="M64" s="802"/>
      <c r="N64" s="802"/>
      <c r="O64" s="802"/>
      <c r="P64" s="802"/>
      <c r="Q64" s="802"/>
      <c r="R64" s="802"/>
      <c r="S64" s="802"/>
      <c r="T64" s="803"/>
      <c r="U64" s="665"/>
      <c r="V64" s="666"/>
      <c r="W64" s="667"/>
      <c r="X64" s="775"/>
      <c r="Y64" s="775"/>
      <c r="Z64" s="795"/>
    </row>
    <row r="65" spans="1:26" ht="17.100000000000001" customHeight="1" x14ac:dyDescent="0.15">
      <c r="A65" s="624"/>
      <c r="B65" s="625"/>
      <c r="C65" s="626"/>
      <c r="D65" s="760" t="s">
        <v>509</v>
      </c>
      <c r="E65" s="761"/>
      <c r="F65" s="761"/>
      <c r="G65" s="761"/>
      <c r="H65" s="761"/>
      <c r="I65" s="761"/>
      <c r="J65" s="761"/>
      <c r="K65" s="761"/>
      <c r="L65" s="761"/>
      <c r="M65" s="761"/>
      <c r="N65" s="761"/>
      <c r="O65" s="761"/>
      <c r="P65" s="761"/>
      <c r="Q65" s="761"/>
      <c r="R65" s="761"/>
      <c r="S65" s="761"/>
      <c r="T65" s="762"/>
      <c r="U65" s="665"/>
      <c r="V65" s="666"/>
      <c r="W65" s="667"/>
      <c r="X65" s="804"/>
      <c r="Y65" s="804"/>
      <c r="Z65" s="672"/>
    </row>
    <row r="66" spans="1:26" ht="17.100000000000001" customHeight="1" x14ac:dyDescent="0.15">
      <c r="A66" s="624"/>
      <c r="B66" s="625"/>
      <c r="C66" s="626"/>
      <c r="D66" s="760"/>
      <c r="E66" s="761"/>
      <c r="F66" s="761"/>
      <c r="G66" s="761"/>
      <c r="H66" s="761"/>
      <c r="I66" s="761"/>
      <c r="J66" s="761"/>
      <c r="K66" s="761"/>
      <c r="L66" s="761"/>
      <c r="M66" s="761"/>
      <c r="N66" s="761"/>
      <c r="O66" s="761"/>
      <c r="P66" s="761"/>
      <c r="Q66" s="761"/>
      <c r="R66" s="761"/>
      <c r="S66" s="761"/>
      <c r="T66" s="762"/>
      <c r="U66" s="665"/>
      <c r="V66" s="666"/>
      <c r="W66" s="667"/>
      <c r="X66" s="742"/>
      <c r="Y66" s="742"/>
      <c r="Z66" s="742"/>
    </row>
    <row r="67" spans="1:26" ht="17.100000000000001" customHeight="1" x14ac:dyDescent="0.15">
      <c r="A67" s="624"/>
      <c r="B67" s="625"/>
      <c r="C67" s="626"/>
      <c r="D67" s="760"/>
      <c r="E67" s="761"/>
      <c r="F67" s="761"/>
      <c r="G67" s="761"/>
      <c r="H67" s="761"/>
      <c r="I67" s="761"/>
      <c r="J67" s="761"/>
      <c r="K67" s="761"/>
      <c r="L67" s="761"/>
      <c r="M67" s="761"/>
      <c r="N67" s="761"/>
      <c r="O67" s="761"/>
      <c r="P67" s="761"/>
      <c r="Q67" s="761"/>
      <c r="R67" s="761"/>
      <c r="S67" s="761"/>
      <c r="T67" s="762"/>
      <c r="U67" s="665"/>
      <c r="V67" s="666"/>
      <c r="W67" s="667"/>
      <c r="X67" s="742"/>
      <c r="Y67" s="742"/>
      <c r="Z67" s="742"/>
    </row>
    <row r="68" spans="1:26" ht="17.100000000000001" customHeight="1" x14ac:dyDescent="0.15">
      <c r="A68" s="624"/>
      <c r="B68" s="625"/>
      <c r="C68" s="626"/>
      <c r="D68" s="760"/>
      <c r="E68" s="761"/>
      <c r="F68" s="761"/>
      <c r="G68" s="761"/>
      <c r="H68" s="761"/>
      <c r="I68" s="761"/>
      <c r="J68" s="761"/>
      <c r="K68" s="761"/>
      <c r="L68" s="761"/>
      <c r="M68" s="761"/>
      <c r="N68" s="761"/>
      <c r="O68" s="761"/>
      <c r="P68" s="761"/>
      <c r="Q68" s="761"/>
      <c r="R68" s="761"/>
      <c r="S68" s="761"/>
      <c r="T68" s="762"/>
      <c r="U68" s="665"/>
      <c r="V68" s="666"/>
      <c r="W68" s="667"/>
      <c r="X68" s="742"/>
      <c r="Y68" s="742"/>
      <c r="Z68" s="742"/>
    </row>
    <row r="69" spans="1:26" ht="17.100000000000001" customHeight="1" x14ac:dyDescent="0.15">
      <c r="A69" s="624"/>
      <c r="B69" s="625"/>
      <c r="C69" s="626"/>
      <c r="D69" s="760"/>
      <c r="E69" s="761"/>
      <c r="F69" s="761"/>
      <c r="G69" s="761"/>
      <c r="H69" s="761"/>
      <c r="I69" s="761"/>
      <c r="J69" s="761"/>
      <c r="K69" s="761"/>
      <c r="L69" s="761"/>
      <c r="M69" s="761"/>
      <c r="N69" s="761"/>
      <c r="O69" s="761"/>
      <c r="P69" s="761"/>
      <c r="Q69" s="761"/>
      <c r="R69" s="761"/>
      <c r="S69" s="761"/>
      <c r="T69" s="762"/>
      <c r="U69" s="665"/>
      <c r="V69" s="666"/>
      <c r="W69" s="667"/>
      <c r="X69" s="651"/>
      <c r="Y69" s="651"/>
      <c r="Z69" s="651"/>
    </row>
    <row r="70" spans="1:26" ht="17.100000000000001" customHeight="1" x14ac:dyDescent="0.15">
      <c r="A70" s="624"/>
      <c r="B70" s="625"/>
      <c r="C70" s="626"/>
      <c r="D70" s="818" t="s">
        <v>871</v>
      </c>
      <c r="E70" s="819"/>
      <c r="F70" s="819"/>
      <c r="G70" s="819"/>
      <c r="H70" s="819"/>
      <c r="I70" s="819"/>
      <c r="J70" s="819"/>
      <c r="K70" s="819"/>
      <c r="L70" s="819"/>
      <c r="M70" s="819"/>
      <c r="N70" s="819"/>
      <c r="O70" s="819"/>
      <c r="P70" s="819"/>
      <c r="Q70" s="819"/>
      <c r="R70" s="819"/>
      <c r="S70" s="819"/>
      <c r="T70" s="820"/>
      <c r="U70" s="665"/>
      <c r="V70" s="666"/>
      <c r="W70" s="667"/>
      <c r="X70" s="775"/>
      <c r="Y70" s="775"/>
      <c r="Z70" s="778"/>
    </row>
    <row r="71" spans="1:26" ht="17.100000000000001" customHeight="1" x14ac:dyDescent="0.15">
      <c r="A71" s="624"/>
      <c r="B71" s="625"/>
      <c r="C71" s="626"/>
      <c r="D71" s="824"/>
      <c r="E71" s="825"/>
      <c r="F71" s="825"/>
      <c r="G71" s="825"/>
      <c r="H71" s="825"/>
      <c r="I71" s="825"/>
      <c r="J71" s="825"/>
      <c r="K71" s="825"/>
      <c r="L71" s="825"/>
      <c r="M71" s="825"/>
      <c r="N71" s="825"/>
      <c r="O71" s="825"/>
      <c r="P71" s="825"/>
      <c r="Q71" s="825"/>
      <c r="R71" s="825"/>
      <c r="S71" s="825"/>
      <c r="T71" s="826"/>
      <c r="U71" s="665"/>
      <c r="V71" s="666"/>
      <c r="W71" s="667"/>
      <c r="X71" s="775"/>
      <c r="Y71" s="775"/>
      <c r="Z71" s="795"/>
    </row>
    <row r="72" spans="1:26" ht="17.100000000000001" customHeight="1" x14ac:dyDescent="0.15">
      <c r="A72" s="624"/>
      <c r="B72" s="625"/>
      <c r="C72" s="626"/>
      <c r="D72" s="818" t="s">
        <v>67</v>
      </c>
      <c r="E72" s="819"/>
      <c r="F72" s="819"/>
      <c r="G72" s="819"/>
      <c r="H72" s="819"/>
      <c r="I72" s="819"/>
      <c r="J72" s="819"/>
      <c r="K72" s="819"/>
      <c r="L72" s="819"/>
      <c r="M72" s="819"/>
      <c r="N72" s="819"/>
      <c r="O72" s="819"/>
      <c r="P72" s="819"/>
      <c r="Q72" s="819"/>
      <c r="R72" s="819"/>
      <c r="S72" s="819"/>
      <c r="T72" s="820"/>
      <c r="U72" s="665"/>
      <c r="V72" s="666"/>
      <c r="W72" s="667"/>
      <c r="X72" s="791"/>
      <c r="Y72" s="791"/>
      <c r="Z72" s="778"/>
    </row>
    <row r="73" spans="1:26" ht="17.100000000000001" customHeight="1" x14ac:dyDescent="0.15">
      <c r="A73" s="624"/>
      <c r="B73" s="625"/>
      <c r="C73" s="626"/>
      <c r="D73" s="821"/>
      <c r="E73" s="822"/>
      <c r="F73" s="822"/>
      <c r="G73" s="822"/>
      <c r="H73" s="822"/>
      <c r="I73" s="822"/>
      <c r="J73" s="822"/>
      <c r="K73" s="822"/>
      <c r="L73" s="822"/>
      <c r="M73" s="822"/>
      <c r="N73" s="822"/>
      <c r="O73" s="822"/>
      <c r="P73" s="822"/>
      <c r="Q73" s="822"/>
      <c r="R73" s="822"/>
      <c r="S73" s="822"/>
      <c r="T73" s="823"/>
      <c r="U73" s="665"/>
      <c r="V73" s="666"/>
      <c r="W73" s="667"/>
      <c r="X73" s="792"/>
      <c r="Y73" s="792"/>
      <c r="Z73" s="779"/>
    </row>
    <row r="74" spans="1:26" ht="17.100000000000001" customHeight="1" x14ac:dyDescent="0.15">
      <c r="A74" s="624"/>
      <c r="B74" s="625"/>
      <c r="C74" s="626"/>
      <c r="D74" s="821"/>
      <c r="E74" s="822"/>
      <c r="F74" s="822"/>
      <c r="G74" s="822"/>
      <c r="H74" s="822"/>
      <c r="I74" s="822"/>
      <c r="J74" s="822"/>
      <c r="K74" s="822"/>
      <c r="L74" s="822"/>
      <c r="M74" s="822"/>
      <c r="N74" s="822"/>
      <c r="O74" s="822"/>
      <c r="P74" s="822"/>
      <c r="Q74" s="822"/>
      <c r="R74" s="822"/>
      <c r="S74" s="822"/>
      <c r="T74" s="823"/>
      <c r="U74" s="665"/>
      <c r="V74" s="666"/>
      <c r="W74" s="667"/>
      <c r="X74" s="792"/>
      <c r="Y74" s="792"/>
      <c r="Z74" s="779"/>
    </row>
    <row r="75" spans="1:26" ht="17.100000000000001" customHeight="1" x14ac:dyDescent="0.15">
      <c r="A75" s="624"/>
      <c r="B75" s="625"/>
      <c r="C75" s="626"/>
      <c r="D75" s="821"/>
      <c r="E75" s="822"/>
      <c r="F75" s="822"/>
      <c r="G75" s="822"/>
      <c r="H75" s="822"/>
      <c r="I75" s="822"/>
      <c r="J75" s="822"/>
      <c r="K75" s="822"/>
      <c r="L75" s="822"/>
      <c r="M75" s="822"/>
      <c r="N75" s="822"/>
      <c r="O75" s="822"/>
      <c r="P75" s="822"/>
      <c r="Q75" s="822"/>
      <c r="R75" s="822"/>
      <c r="S75" s="822"/>
      <c r="T75" s="823"/>
      <c r="U75" s="665"/>
      <c r="V75" s="666"/>
      <c r="W75" s="667"/>
      <c r="X75" s="792"/>
      <c r="Y75" s="792"/>
      <c r="Z75" s="776"/>
    </row>
    <row r="76" spans="1:26" ht="17.100000000000001" customHeight="1" x14ac:dyDescent="0.15">
      <c r="A76" s="624"/>
      <c r="B76" s="625"/>
      <c r="C76" s="626"/>
      <c r="D76" s="26" t="s">
        <v>65</v>
      </c>
      <c r="E76" s="625" t="s">
        <v>64</v>
      </c>
      <c r="F76" s="625"/>
      <c r="G76" s="625"/>
      <c r="H76" s="625"/>
      <c r="I76" s="625"/>
      <c r="J76" s="625"/>
      <c r="K76" s="625"/>
      <c r="L76" s="625"/>
      <c r="M76" s="625"/>
      <c r="N76" s="625"/>
      <c r="O76" s="625"/>
      <c r="P76" s="625"/>
      <c r="Q76" s="625"/>
      <c r="R76" s="625"/>
      <c r="S76" s="625"/>
      <c r="T76" s="626"/>
      <c r="U76" s="665"/>
      <c r="V76" s="666"/>
      <c r="W76" s="667"/>
      <c r="X76" s="349"/>
      <c r="Y76" s="349"/>
      <c r="Z76" s="349"/>
    </row>
    <row r="77" spans="1:26" ht="17.100000000000001" customHeight="1" x14ac:dyDescent="0.15">
      <c r="A77" s="624"/>
      <c r="B77" s="625"/>
      <c r="C77" s="626"/>
      <c r="D77" s="347"/>
      <c r="E77" s="625"/>
      <c r="F77" s="625"/>
      <c r="G77" s="625"/>
      <c r="H77" s="625"/>
      <c r="I77" s="625"/>
      <c r="J77" s="625"/>
      <c r="K77" s="625"/>
      <c r="L77" s="625"/>
      <c r="M77" s="625"/>
      <c r="N77" s="625"/>
      <c r="O77" s="625"/>
      <c r="P77" s="625"/>
      <c r="Q77" s="625"/>
      <c r="R77" s="625"/>
      <c r="S77" s="625"/>
      <c r="T77" s="626"/>
      <c r="U77" s="665"/>
      <c r="V77" s="666"/>
      <c r="W77" s="667"/>
      <c r="X77" s="349"/>
      <c r="Y77" s="349"/>
      <c r="Z77" s="349"/>
    </row>
    <row r="78" spans="1:26" ht="17.100000000000001" customHeight="1" x14ac:dyDescent="0.15">
      <c r="A78" s="624"/>
      <c r="B78" s="625"/>
      <c r="C78" s="626"/>
      <c r="D78" s="347"/>
      <c r="E78" s="625"/>
      <c r="F78" s="625"/>
      <c r="G78" s="625"/>
      <c r="H78" s="625"/>
      <c r="I78" s="625"/>
      <c r="J78" s="625"/>
      <c r="K78" s="625"/>
      <c r="L78" s="625"/>
      <c r="M78" s="625"/>
      <c r="N78" s="625"/>
      <c r="O78" s="625"/>
      <c r="P78" s="625"/>
      <c r="Q78" s="625"/>
      <c r="R78" s="625"/>
      <c r="S78" s="625"/>
      <c r="T78" s="626"/>
      <c r="U78" s="665"/>
      <c r="V78" s="666"/>
      <c r="W78" s="667"/>
      <c r="X78" s="349"/>
      <c r="Y78" s="349"/>
      <c r="Z78" s="349"/>
    </row>
    <row r="79" spans="1:26" ht="17.100000000000001" customHeight="1" x14ac:dyDescent="0.15">
      <c r="A79" s="624"/>
      <c r="B79" s="625"/>
      <c r="C79" s="626"/>
      <c r="D79" s="347"/>
      <c r="E79" s="625"/>
      <c r="F79" s="625"/>
      <c r="G79" s="625"/>
      <c r="H79" s="625"/>
      <c r="I79" s="625"/>
      <c r="J79" s="625"/>
      <c r="K79" s="625"/>
      <c r="L79" s="625"/>
      <c r="M79" s="625"/>
      <c r="N79" s="625"/>
      <c r="O79" s="625"/>
      <c r="P79" s="625"/>
      <c r="Q79" s="625"/>
      <c r="R79" s="625"/>
      <c r="S79" s="625"/>
      <c r="T79" s="626"/>
      <c r="U79" s="665"/>
      <c r="V79" s="666"/>
      <c r="W79" s="667"/>
      <c r="X79" s="349"/>
      <c r="Y79" s="349"/>
      <c r="Z79" s="349"/>
    </row>
    <row r="80" spans="1:26" ht="17.100000000000001" customHeight="1" x14ac:dyDescent="0.15">
      <c r="A80" s="624"/>
      <c r="B80" s="625"/>
      <c r="C80" s="626"/>
      <c r="D80" s="347"/>
      <c r="E80" s="625"/>
      <c r="F80" s="625"/>
      <c r="G80" s="625"/>
      <c r="H80" s="625"/>
      <c r="I80" s="625"/>
      <c r="J80" s="625"/>
      <c r="K80" s="625"/>
      <c r="L80" s="625"/>
      <c r="M80" s="625"/>
      <c r="N80" s="625"/>
      <c r="O80" s="625"/>
      <c r="P80" s="625"/>
      <c r="Q80" s="625"/>
      <c r="R80" s="625"/>
      <c r="S80" s="625"/>
      <c r="T80" s="626"/>
      <c r="U80" s="665"/>
      <c r="V80" s="666"/>
      <c r="W80" s="667"/>
      <c r="X80" s="349"/>
      <c r="Y80" s="349"/>
      <c r="Z80" s="349"/>
    </row>
    <row r="81" spans="1:26" ht="17.100000000000001" customHeight="1" x14ac:dyDescent="0.15">
      <c r="A81" s="624"/>
      <c r="B81" s="625"/>
      <c r="C81" s="626"/>
      <c r="D81" s="26" t="s">
        <v>65</v>
      </c>
      <c r="E81" s="625" t="s">
        <v>66</v>
      </c>
      <c r="F81" s="625"/>
      <c r="G81" s="625"/>
      <c r="H81" s="625"/>
      <c r="I81" s="625"/>
      <c r="J81" s="625"/>
      <c r="K81" s="625"/>
      <c r="L81" s="625"/>
      <c r="M81" s="625"/>
      <c r="N81" s="625"/>
      <c r="O81" s="625"/>
      <c r="P81" s="625"/>
      <c r="Q81" s="625"/>
      <c r="R81" s="625"/>
      <c r="S81" s="625"/>
      <c r="T81" s="626"/>
      <c r="U81" s="665"/>
      <c r="V81" s="666"/>
      <c r="W81" s="667"/>
      <c r="X81" s="349"/>
      <c r="Y81" s="349"/>
      <c r="Z81" s="349"/>
    </row>
    <row r="82" spans="1:26" ht="17.100000000000001" customHeight="1" x14ac:dyDescent="0.15">
      <c r="A82" s="624"/>
      <c r="B82" s="625"/>
      <c r="C82" s="626"/>
      <c r="D82" s="347"/>
      <c r="E82" s="625"/>
      <c r="F82" s="625"/>
      <c r="G82" s="625"/>
      <c r="H82" s="625"/>
      <c r="I82" s="625"/>
      <c r="J82" s="625"/>
      <c r="K82" s="625"/>
      <c r="L82" s="625"/>
      <c r="M82" s="625"/>
      <c r="N82" s="625"/>
      <c r="O82" s="625"/>
      <c r="P82" s="625"/>
      <c r="Q82" s="625"/>
      <c r="R82" s="625"/>
      <c r="S82" s="625"/>
      <c r="T82" s="626"/>
      <c r="U82" s="665"/>
      <c r="V82" s="666"/>
      <c r="W82" s="667"/>
      <c r="X82" s="349"/>
      <c r="Y82" s="349"/>
      <c r="Z82" s="349"/>
    </row>
    <row r="83" spans="1:26" ht="17.100000000000001" customHeight="1" x14ac:dyDescent="0.15">
      <c r="A83" s="624"/>
      <c r="B83" s="625"/>
      <c r="C83" s="626"/>
      <c r="D83" s="347"/>
      <c r="E83" s="625"/>
      <c r="F83" s="625"/>
      <c r="G83" s="625"/>
      <c r="H83" s="625"/>
      <c r="I83" s="625"/>
      <c r="J83" s="625"/>
      <c r="K83" s="625"/>
      <c r="L83" s="625"/>
      <c r="M83" s="625"/>
      <c r="N83" s="625"/>
      <c r="O83" s="625"/>
      <c r="P83" s="625"/>
      <c r="Q83" s="625"/>
      <c r="R83" s="625"/>
      <c r="S83" s="625"/>
      <c r="T83" s="626"/>
      <c r="U83" s="665"/>
      <c r="V83" s="666"/>
      <c r="W83" s="667"/>
      <c r="X83" s="349"/>
      <c r="Y83" s="349"/>
      <c r="Z83" s="349"/>
    </row>
    <row r="84" spans="1:26" ht="17.100000000000001" customHeight="1" x14ac:dyDescent="0.15">
      <c r="A84" s="624"/>
      <c r="B84" s="625"/>
      <c r="C84" s="626"/>
      <c r="D84" s="347"/>
      <c r="E84" s="625"/>
      <c r="F84" s="625"/>
      <c r="G84" s="625"/>
      <c r="H84" s="625"/>
      <c r="I84" s="625"/>
      <c r="J84" s="625"/>
      <c r="K84" s="625"/>
      <c r="L84" s="625"/>
      <c r="M84" s="625"/>
      <c r="N84" s="625"/>
      <c r="O84" s="625"/>
      <c r="P84" s="625"/>
      <c r="Q84" s="625"/>
      <c r="R84" s="625"/>
      <c r="S84" s="625"/>
      <c r="T84" s="626"/>
      <c r="U84" s="665"/>
      <c r="V84" s="666"/>
      <c r="W84" s="667"/>
      <c r="X84" s="349"/>
      <c r="Y84" s="349"/>
      <c r="Z84" s="349"/>
    </row>
    <row r="85" spans="1:26" ht="17.100000000000001" customHeight="1" x14ac:dyDescent="0.15">
      <c r="A85" s="624"/>
      <c r="B85" s="625"/>
      <c r="C85" s="626"/>
      <c r="D85" s="347"/>
      <c r="E85" s="628"/>
      <c r="F85" s="628"/>
      <c r="G85" s="628"/>
      <c r="H85" s="628"/>
      <c r="I85" s="628"/>
      <c r="J85" s="628"/>
      <c r="K85" s="628"/>
      <c r="L85" s="628"/>
      <c r="M85" s="628"/>
      <c r="N85" s="628"/>
      <c r="O85" s="628"/>
      <c r="P85" s="628"/>
      <c r="Q85" s="628"/>
      <c r="R85" s="628"/>
      <c r="S85" s="628"/>
      <c r="T85" s="629"/>
      <c r="U85" s="665"/>
      <c r="V85" s="666"/>
      <c r="W85" s="667"/>
      <c r="X85" s="342"/>
      <c r="Y85" s="342"/>
      <c r="Z85" s="349"/>
    </row>
    <row r="86" spans="1:26" ht="17.100000000000001" customHeight="1" x14ac:dyDescent="0.15">
      <c r="A86" s="624"/>
      <c r="B86" s="625"/>
      <c r="C86" s="626"/>
      <c r="D86" s="653" t="s">
        <v>736</v>
      </c>
      <c r="E86" s="654"/>
      <c r="F86" s="654"/>
      <c r="G86" s="654"/>
      <c r="H86" s="654"/>
      <c r="I86" s="654"/>
      <c r="J86" s="654"/>
      <c r="K86" s="654"/>
      <c r="L86" s="654"/>
      <c r="M86" s="654"/>
      <c r="N86" s="654"/>
      <c r="O86" s="654"/>
      <c r="P86" s="654"/>
      <c r="Q86" s="654"/>
      <c r="R86" s="654"/>
      <c r="S86" s="654"/>
      <c r="T86" s="655"/>
      <c r="U86" s="665"/>
      <c r="V86" s="666"/>
      <c r="W86" s="667"/>
      <c r="X86" s="775"/>
      <c r="Y86" s="775"/>
      <c r="Z86" s="775"/>
    </row>
    <row r="87" spans="1:26" ht="17.100000000000001" customHeight="1" x14ac:dyDescent="0.15">
      <c r="A87" s="624"/>
      <c r="B87" s="625"/>
      <c r="C87" s="626"/>
      <c r="D87" s="801"/>
      <c r="E87" s="802"/>
      <c r="F87" s="802"/>
      <c r="G87" s="802"/>
      <c r="H87" s="802"/>
      <c r="I87" s="802"/>
      <c r="J87" s="802"/>
      <c r="K87" s="802"/>
      <c r="L87" s="802"/>
      <c r="M87" s="802"/>
      <c r="N87" s="802"/>
      <c r="O87" s="802"/>
      <c r="P87" s="802"/>
      <c r="Q87" s="802"/>
      <c r="R87" s="802"/>
      <c r="S87" s="802"/>
      <c r="T87" s="803"/>
      <c r="U87" s="665"/>
      <c r="V87" s="666"/>
      <c r="W87" s="667"/>
      <c r="X87" s="775"/>
      <c r="Y87" s="775"/>
      <c r="Z87" s="775"/>
    </row>
    <row r="88" spans="1:26" ht="17.100000000000001" customHeight="1" x14ac:dyDescent="0.15">
      <c r="A88" s="624"/>
      <c r="B88" s="625"/>
      <c r="C88" s="626"/>
      <c r="D88" s="653" t="s">
        <v>737</v>
      </c>
      <c r="E88" s="654"/>
      <c r="F88" s="654"/>
      <c r="G88" s="654"/>
      <c r="H88" s="654"/>
      <c r="I88" s="654"/>
      <c r="J88" s="654"/>
      <c r="K88" s="654"/>
      <c r="L88" s="654"/>
      <c r="M88" s="654"/>
      <c r="N88" s="654"/>
      <c r="O88" s="654"/>
      <c r="P88" s="654"/>
      <c r="Q88" s="654"/>
      <c r="R88" s="654"/>
      <c r="S88" s="654"/>
      <c r="T88" s="655"/>
      <c r="U88" s="665"/>
      <c r="V88" s="666"/>
      <c r="W88" s="667"/>
      <c r="X88" s="775"/>
      <c r="Y88" s="793"/>
      <c r="Z88" s="793"/>
    </row>
    <row r="89" spans="1:26" ht="17.100000000000001" customHeight="1" x14ac:dyDescent="0.15">
      <c r="A89" s="624"/>
      <c r="B89" s="625"/>
      <c r="C89" s="626"/>
      <c r="D89" s="801"/>
      <c r="E89" s="802"/>
      <c r="F89" s="802"/>
      <c r="G89" s="802"/>
      <c r="H89" s="802"/>
      <c r="I89" s="802"/>
      <c r="J89" s="802"/>
      <c r="K89" s="802"/>
      <c r="L89" s="802"/>
      <c r="M89" s="802"/>
      <c r="N89" s="802"/>
      <c r="O89" s="802"/>
      <c r="P89" s="802"/>
      <c r="Q89" s="802"/>
      <c r="R89" s="802"/>
      <c r="S89" s="802"/>
      <c r="T89" s="803"/>
      <c r="U89" s="665"/>
      <c r="V89" s="666"/>
      <c r="W89" s="667"/>
      <c r="X89" s="775"/>
      <c r="Y89" s="793"/>
      <c r="Z89" s="793"/>
    </row>
    <row r="90" spans="1:26" ht="17.100000000000001" customHeight="1" x14ac:dyDescent="0.15">
      <c r="A90" s="624"/>
      <c r="B90" s="625"/>
      <c r="C90" s="626"/>
      <c r="D90" s="653" t="s">
        <v>952</v>
      </c>
      <c r="E90" s="654"/>
      <c r="F90" s="654"/>
      <c r="G90" s="654"/>
      <c r="H90" s="654"/>
      <c r="I90" s="654"/>
      <c r="J90" s="654"/>
      <c r="K90" s="654"/>
      <c r="L90" s="654"/>
      <c r="M90" s="654"/>
      <c r="N90" s="654"/>
      <c r="O90" s="654"/>
      <c r="P90" s="654"/>
      <c r="Q90" s="654"/>
      <c r="R90" s="654"/>
      <c r="S90" s="654"/>
      <c r="T90" s="655"/>
      <c r="U90" s="665"/>
      <c r="V90" s="666"/>
      <c r="W90" s="667"/>
      <c r="X90" s="336"/>
      <c r="Y90" s="363"/>
      <c r="Z90" s="336"/>
    </row>
    <row r="91" spans="1:26" ht="17.100000000000001" customHeight="1" x14ac:dyDescent="0.15">
      <c r="A91" s="624"/>
      <c r="B91" s="625"/>
      <c r="C91" s="626"/>
      <c r="D91" s="760"/>
      <c r="E91" s="761"/>
      <c r="F91" s="761"/>
      <c r="G91" s="761"/>
      <c r="H91" s="761"/>
      <c r="I91" s="761"/>
      <c r="J91" s="761"/>
      <c r="K91" s="761"/>
      <c r="L91" s="761"/>
      <c r="M91" s="761"/>
      <c r="N91" s="761"/>
      <c r="O91" s="761"/>
      <c r="P91" s="761"/>
      <c r="Q91" s="761"/>
      <c r="R91" s="761"/>
      <c r="S91" s="761"/>
      <c r="T91" s="762"/>
      <c r="U91" s="665"/>
      <c r="V91" s="666"/>
      <c r="W91" s="667"/>
      <c r="X91" s="336"/>
      <c r="Y91" s="363"/>
      <c r="Z91" s="336"/>
    </row>
    <row r="92" spans="1:26" ht="17.100000000000001" customHeight="1" x14ac:dyDescent="0.15">
      <c r="A92" s="624"/>
      <c r="B92" s="625"/>
      <c r="C92" s="626"/>
      <c r="D92" s="760"/>
      <c r="E92" s="761"/>
      <c r="F92" s="761"/>
      <c r="G92" s="761"/>
      <c r="H92" s="761"/>
      <c r="I92" s="761"/>
      <c r="J92" s="761"/>
      <c r="K92" s="761"/>
      <c r="L92" s="761"/>
      <c r="M92" s="761"/>
      <c r="N92" s="761"/>
      <c r="O92" s="761"/>
      <c r="P92" s="761"/>
      <c r="Q92" s="761"/>
      <c r="R92" s="761"/>
      <c r="S92" s="761"/>
      <c r="T92" s="762"/>
      <c r="U92" s="665"/>
      <c r="V92" s="666"/>
      <c r="W92" s="667"/>
      <c r="X92" s="336"/>
      <c r="Y92" s="363"/>
      <c r="Z92" s="336"/>
    </row>
    <row r="93" spans="1:26" ht="17.100000000000001" customHeight="1" x14ac:dyDescent="0.15">
      <c r="A93" s="624"/>
      <c r="B93" s="625"/>
      <c r="C93" s="626"/>
      <c r="D93" s="760"/>
      <c r="E93" s="761"/>
      <c r="F93" s="761"/>
      <c r="G93" s="761"/>
      <c r="H93" s="761"/>
      <c r="I93" s="761"/>
      <c r="J93" s="761"/>
      <c r="K93" s="761"/>
      <c r="L93" s="761"/>
      <c r="M93" s="761"/>
      <c r="N93" s="761"/>
      <c r="O93" s="761"/>
      <c r="P93" s="761"/>
      <c r="Q93" s="761"/>
      <c r="R93" s="761"/>
      <c r="S93" s="761"/>
      <c r="T93" s="762"/>
      <c r="U93" s="665"/>
      <c r="V93" s="666"/>
      <c r="W93" s="667"/>
      <c r="X93" s="336"/>
      <c r="Y93" s="363"/>
      <c r="Z93" s="336"/>
    </row>
    <row r="94" spans="1:26" ht="17.100000000000001" customHeight="1" x14ac:dyDescent="0.15">
      <c r="A94" s="624"/>
      <c r="B94" s="625"/>
      <c r="C94" s="626"/>
      <c r="D94" s="760"/>
      <c r="E94" s="761"/>
      <c r="F94" s="761"/>
      <c r="G94" s="761"/>
      <c r="H94" s="761"/>
      <c r="I94" s="761"/>
      <c r="J94" s="761"/>
      <c r="K94" s="761"/>
      <c r="L94" s="761"/>
      <c r="M94" s="761"/>
      <c r="N94" s="761"/>
      <c r="O94" s="761"/>
      <c r="P94" s="761"/>
      <c r="Q94" s="761"/>
      <c r="R94" s="761"/>
      <c r="S94" s="761"/>
      <c r="T94" s="762"/>
      <c r="U94" s="665"/>
      <c r="V94" s="666"/>
      <c r="W94" s="667"/>
      <c r="X94" s="336"/>
      <c r="Y94" s="363"/>
      <c r="Z94" s="336"/>
    </row>
    <row r="95" spans="1:26" ht="17.100000000000001" customHeight="1" x14ac:dyDescent="0.15">
      <c r="A95" s="624"/>
      <c r="B95" s="625"/>
      <c r="C95" s="626"/>
      <c r="D95" s="335"/>
      <c r="E95" s="331"/>
      <c r="F95" s="331"/>
      <c r="G95" s="331"/>
      <c r="H95" s="331"/>
      <c r="I95" s="331"/>
      <c r="J95" s="331"/>
      <c r="K95" s="331"/>
      <c r="L95" s="331"/>
      <c r="M95" s="331"/>
      <c r="N95" s="331"/>
      <c r="O95" s="331"/>
      <c r="P95" s="331"/>
      <c r="Q95" s="331"/>
      <c r="R95" s="331"/>
      <c r="S95" s="331"/>
      <c r="T95" s="332"/>
      <c r="U95" s="665"/>
      <c r="V95" s="666"/>
      <c r="W95" s="667"/>
      <c r="X95" s="336"/>
      <c r="Y95" s="363"/>
      <c r="Z95" s="336"/>
    </row>
    <row r="96" spans="1:26" ht="17.100000000000001" customHeight="1" x14ac:dyDescent="0.15">
      <c r="A96" s="624"/>
      <c r="B96" s="625"/>
      <c r="C96" s="626"/>
      <c r="D96" s="335"/>
      <c r="E96" s="331" t="s">
        <v>958</v>
      </c>
      <c r="F96" s="761" t="s">
        <v>542</v>
      </c>
      <c r="G96" s="761"/>
      <c r="H96" s="761"/>
      <c r="I96" s="761"/>
      <c r="J96" s="761"/>
      <c r="K96" s="761"/>
      <c r="L96" s="761"/>
      <c r="M96" s="761"/>
      <c r="N96" s="761"/>
      <c r="O96" s="761"/>
      <c r="P96" s="761"/>
      <c r="Q96" s="761"/>
      <c r="R96" s="761"/>
      <c r="S96" s="761"/>
      <c r="T96" s="762"/>
      <c r="U96" s="665"/>
      <c r="V96" s="666"/>
      <c r="W96" s="667"/>
      <c r="X96" s="336"/>
      <c r="Y96" s="363"/>
      <c r="Z96" s="336"/>
    </row>
    <row r="97" spans="1:26" ht="17.100000000000001" customHeight="1" x14ac:dyDescent="0.15">
      <c r="A97" s="624"/>
      <c r="B97" s="625"/>
      <c r="C97" s="626"/>
      <c r="D97" s="335"/>
      <c r="E97" s="331" t="s">
        <v>959</v>
      </c>
      <c r="F97" s="761" t="s">
        <v>543</v>
      </c>
      <c r="G97" s="761"/>
      <c r="H97" s="761"/>
      <c r="I97" s="761"/>
      <c r="J97" s="761"/>
      <c r="K97" s="761"/>
      <c r="L97" s="761"/>
      <c r="M97" s="761"/>
      <c r="N97" s="761"/>
      <c r="O97" s="761"/>
      <c r="P97" s="761"/>
      <c r="Q97" s="761"/>
      <c r="R97" s="761"/>
      <c r="S97" s="761"/>
      <c r="T97" s="762"/>
      <c r="U97" s="665"/>
      <c r="V97" s="666"/>
      <c r="W97" s="667"/>
      <c r="X97" s="336"/>
      <c r="Y97" s="363"/>
      <c r="Z97" s="336"/>
    </row>
    <row r="98" spans="1:26" ht="17.100000000000001" customHeight="1" x14ac:dyDescent="0.15">
      <c r="A98" s="624"/>
      <c r="B98" s="625"/>
      <c r="C98" s="626"/>
      <c r="D98" s="335"/>
      <c r="E98" s="331" t="s">
        <v>960</v>
      </c>
      <c r="F98" s="761" t="s">
        <v>544</v>
      </c>
      <c r="G98" s="761"/>
      <c r="H98" s="761"/>
      <c r="I98" s="761"/>
      <c r="J98" s="761"/>
      <c r="K98" s="761"/>
      <c r="L98" s="761"/>
      <c r="M98" s="761"/>
      <c r="N98" s="761"/>
      <c r="O98" s="761"/>
      <c r="P98" s="761"/>
      <c r="Q98" s="761"/>
      <c r="R98" s="761"/>
      <c r="S98" s="761"/>
      <c r="T98" s="762"/>
      <c r="U98" s="665"/>
      <c r="V98" s="666"/>
      <c r="W98" s="667"/>
      <c r="X98" s="336"/>
      <c r="Y98" s="363"/>
      <c r="Z98" s="336"/>
    </row>
    <row r="99" spans="1:26" ht="17.100000000000001" customHeight="1" x14ac:dyDescent="0.15">
      <c r="A99" s="624"/>
      <c r="B99" s="625"/>
      <c r="C99" s="626"/>
      <c r="D99" s="335"/>
      <c r="E99" s="331" t="s">
        <v>961</v>
      </c>
      <c r="F99" s="761" t="s">
        <v>545</v>
      </c>
      <c r="G99" s="761"/>
      <c r="H99" s="761"/>
      <c r="I99" s="761"/>
      <c r="J99" s="761"/>
      <c r="K99" s="761"/>
      <c r="L99" s="761"/>
      <c r="M99" s="761"/>
      <c r="N99" s="761"/>
      <c r="O99" s="761"/>
      <c r="P99" s="761"/>
      <c r="Q99" s="761"/>
      <c r="R99" s="761"/>
      <c r="S99" s="761"/>
      <c r="T99" s="762"/>
      <c r="U99" s="665"/>
      <c r="V99" s="666"/>
      <c r="W99" s="667"/>
      <c r="X99" s="336"/>
      <c r="Y99" s="363"/>
      <c r="Z99" s="336"/>
    </row>
    <row r="100" spans="1:26" ht="17.100000000000001" customHeight="1" x14ac:dyDescent="0.15">
      <c r="A100" s="624"/>
      <c r="B100" s="625"/>
      <c r="C100" s="626"/>
      <c r="D100" s="335"/>
      <c r="E100" s="331"/>
      <c r="F100" s="331"/>
      <c r="G100" s="331"/>
      <c r="H100" s="331"/>
      <c r="I100" s="331"/>
      <c r="J100" s="331"/>
      <c r="K100" s="331"/>
      <c r="L100" s="331"/>
      <c r="M100" s="331"/>
      <c r="N100" s="331"/>
      <c r="O100" s="331"/>
      <c r="P100" s="331"/>
      <c r="Q100" s="331"/>
      <c r="R100" s="331"/>
      <c r="S100" s="331"/>
      <c r="T100" s="332"/>
      <c r="U100" s="665"/>
      <c r="V100" s="666"/>
      <c r="W100" s="667"/>
      <c r="X100" s="336"/>
      <c r="Y100" s="363"/>
      <c r="Z100" s="336"/>
    </row>
    <row r="101" spans="1:26" ht="17.100000000000001" customHeight="1" x14ac:dyDescent="0.15">
      <c r="A101" s="624"/>
      <c r="B101" s="625"/>
      <c r="C101" s="626"/>
      <c r="D101" s="760" t="s">
        <v>962</v>
      </c>
      <c r="E101" s="761"/>
      <c r="F101" s="761"/>
      <c r="G101" s="761"/>
      <c r="H101" s="761"/>
      <c r="I101" s="761"/>
      <c r="J101" s="761"/>
      <c r="K101" s="761"/>
      <c r="L101" s="761"/>
      <c r="M101" s="761"/>
      <c r="N101" s="761"/>
      <c r="O101" s="761"/>
      <c r="P101" s="761"/>
      <c r="Q101" s="761"/>
      <c r="R101" s="761"/>
      <c r="S101" s="761"/>
      <c r="T101" s="762"/>
      <c r="U101" s="665"/>
      <c r="V101" s="666"/>
      <c r="W101" s="667"/>
      <c r="X101" s="336"/>
      <c r="Y101" s="363"/>
      <c r="Z101" s="336"/>
    </row>
    <row r="102" spans="1:26" ht="17.100000000000001" customHeight="1" x14ac:dyDescent="0.15">
      <c r="A102" s="624"/>
      <c r="B102" s="625"/>
      <c r="C102" s="626"/>
      <c r="D102" s="760"/>
      <c r="E102" s="761"/>
      <c r="F102" s="761"/>
      <c r="G102" s="761"/>
      <c r="H102" s="761"/>
      <c r="I102" s="761"/>
      <c r="J102" s="761"/>
      <c r="K102" s="761"/>
      <c r="L102" s="761"/>
      <c r="M102" s="761"/>
      <c r="N102" s="761"/>
      <c r="O102" s="761"/>
      <c r="P102" s="761"/>
      <c r="Q102" s="761"/>
      <c r="R102" s="761"/>
      <c r="S102" s="761"/>
      <c r="T102" s="762"/>
      <c r="U102" s="665"/>
      <c r="V102" s="666"/>
      <c r="W102" s="667"/>
      <c r="X102" s="792"/>
      <c r="Y102" s="832"/>
      <c r="Z102" s="792"/>
    </row>
    <row r="103" spans="1:26" ht="17.100000000000001" customHeight="1" x14ac:dyDescent="0.15">
      <c r="A103" s="624"/>
      <c r="B103" s="625"/>
      <c r="C103" s="626"/>
      <c r="D103" s="760"/>
      <c r="E103" s="761"/>
      <c r="F103" s="761"/>
      <c r="G103" s="761"/>
      <c r="H103" s="761"/>
      <c r="I103" s="761"/>
      <c r="J103" s="761"/>
      <c r="K103" s="761"/>
      <c r="L103" s="761"/>
      <c r="M103" s="761"/>
      <c r="N103" s="761"/>
      <c r="O103" s="761"/>
      <c r="P103" s="761"/>
      <c r="Q103" s="761"/>
      <c r="R103" s="761"/>
      <c r="S103" s="761"/>
      <c r="T103" s="762"/>
      <c r="U103" s="665"/>
      <c r="V103" s="666"/>
      <c r="W103" s="667"/>
      <c r="X103" s="792"/>
      <c r="Y103" s="832"/>
      <c r="Z103" s="792"/>
    </row>
    <row r="104" spans="1:26" ht="17.100000000000001" customHeight="1" x14ac:dyDescent="0.15">
      <c r="A104" s="624"/>
      <c r="B104" s="625"/>
      <c r="C104" s="626"/>
      <c r="D104" s="760"/>
      <c r="E104" s="761"/>
      <c r="F104" s="761"/>
      <c r="G104" s="761"/>
      <c r="H104" s="761"/>
      <c r="I104" s="761"/>
      <c r="J104" s="761"/>
      <c r="K104" s="761"/>
      <c r="L104" s="761"/>
      <c r="M104" s="761"/>
      <c r="N104" s="761"/>
      <c r="O104" s="761"/>
      <c r="P104" s="761"/>
      <c r="Q104" s="761"/>
      <c r="R104" s="761"/>
      <c r="S104" s="761"/>
      <c r="T104" s="762"/>
      <c r="U104" s="665"/>
      <c r="V104" s="666"/>
      <c r="W104" s="667"/>
      <c r="X104" s="792"/>
      <c r="Y104" s="832"/>
      <c r="Z104" s="792"/>
    </row>
    <row r="105" spans="1:26" ht="17.100000000000001" customHeight="1" x14ac:dyDescent="0.15">
      <c r="A105" s="624"/>
      <c r="B105" s="625"/>
      <c r="C105" s="626"/>
      <c r="D105" s="760"/>
      <c r="E105" s="761"/>
      <c r="F105" s="761"/>
      <c r="G105" s="761"/>
      <c r="H105" s="761"/>
      <c r="I105" s="761"/>
      <c r="J105" s="761"/>
      <c r="K105" s="761"/>
      <c r="L105" s="761"/>
      <c r="M105" s="761"/>
      <c r="N105" s="761"/>
      <c r="O105" s="761"/>
      <c r="P105" s="761"/>
      <c r="Q105" s="761"/>
      <c r="R105" s="761"/>
      <c r="S105" s="761"/>
      <c r="T105" s="762"/>
      <c r="U105" s="665"/>
      <c r="V105" s="666"/>
      <c r="W105" s="667"/>
      <c r="X105" s="792"/>
      <c r="Y105" s="832"/>
      <c r="Z105" s="792"/>
    </row>
    <row r="106" spans="1:26" ht="17.100000000000001" customHeight="1" x14ac:dyDescent="0.15">
      <c r="A106" s="624"/>
      <c r="B106" s="625"/>
      <c r="C106" s="626"/>
      <c r="D106" s="653" t="s">
        <v>738</v>
      </c>
      <c r="E106" s="654"/>
      <c r="F106" s="654"/>
      <c r="G106" s="654"/>
      <c r="H106" s="654"/>
      <c r="I106" s="654"/>
      <c r="J106" s="654"/>
      <c r="K106" s="654"/>
      <c r="L106" s="654"/>
      <c r="M106" s="654"/>
      <c r="N106" s="654"/>
      <c r="O106" s="654"/>
      <c r="P106" s="654"/>
      <c r="Q106" s="654"/>
      <c r="R106" s="654"/>
      <c r="S106" s="654"/>
      <c r="T106" s="655"/>
      <c r="U106" s="665"/>
      <c r="V106" s="666"/>
      <c r="W106" s="667"/>
      <c r="X106" s="830"/>
      <c r="Y106" s="830"/>
      <c r="Z106" s="830"/>
    </row>
    <row r="107" spans="1:26" ht="17.100000000000001" customHeight="1" x14ac:dyDescent="0.15">
      <c r="A107" s="624"/>
      <c r="B107" s="625"/>
      <c r="C107" s="626"/>
      <c r="D107" s="760"/>
      <c r="E107" s="761"/>
      <c r="F107" s="761"/>
      <c r="G107" s="761"/>
      <c r="H107" s="761"/>
      <c r="I107" s="761"/>
      <c r="J107" s="761"/>
      <c r="K107" s="761"/>
      <c r="L107" s="761"/>
      <c r="M107" s="761"/>
      <c r="N107" s="761"/>
      <c r="O107" s="761"/>
      <c r="P107" s="761"/>
      <c r="Q107" s="761"/>
      <c r="R107" s="761"/>
      <c r="S107" s="761"/>
      <c r="T107" s="762"/>
      <c r="U107" s="665"/>
      <c r="V107" s="666"/>
      <c r="W107" s="667"/>
      <c r="X107" s="831"/>
      <c r="Y107" s="831"/>
      <c r="Z107" s="831"/>
    </row>
    <row r="108" spans="1:26" ht="17.100000000000001" customHeight="1" x14ac:dyDescent="0.15">
      <c r="A108" s="624"/>
      <c r="B108" s="625"/>
      <c r="C108" s="626"/>
      <c r="D108" s="760"/>
      <c r="E108" s="761"/>
      <c r="F108" s="761"/>
      <c r="G108" s="761"/>
      <c r="H108" s="761"/>
      <c r="I108" s="761"/>
      <c r="J108" s="761"/>
      <c r="K108" s="761"/>
      <c r="L108" s="761"/>
      <c r="M108" s="761"/>
      <c r="N108" s="761"/>
      <c r="O108" s="761"/>
      <c r="P108" s="761"/>
      <c r="Q108" s="761"/>
      <c r="R108" s="761"/>
      <c r="S108" s="761"/>
      <c r="T108" s="762"/>
      <c r="U108" s="665"/>
      <c r="V108" s="666"/>
      <c r="W108" s="667"/>
      <c r="X108" s="831"/>
      <c r="Y108" s="831"/>
      <c r="Z108" s="831"/>
    </row>
    <row r="109" spans="1:26" ht="17.100000000000001" customHeight="1" x14ac:dyDescent="0.15">
      <c r="A109" s="624"/>
      <c r="B109" s="625"/>
      <c r="C109" s="626"/>
      <c r="D109" s="10" t="s">
        <v>65</v>
      </c>
      <c r="E109" s="625" t="s">
        <v>397</v>
      </c>
      <c r="F109" s="625"/>
      <c r="G109" s="625"/>
      <c r="H109" s="625"/>
      <c r="I109" s="625"/>
      <c r="J109" s="625"/>
      <c r="K109" s="625"/>
      <c r="L109" s="625"/>
      <c r="M109" s="625"/>
      <c r="N109" s="625"/>
      <c r="O109" s="625"/>
      <c r="P109" s="625"/>
      <c r="Q109" s="625"/>
      <c r="R109" s="625"/>
      <c r="S109" s="625"/>
      <c r="T109" s="626"/>
      <c r="U109" s="665"/>
      <c r="V109" s="666"/>
      <c r="W109" s="667"/>
      <c r="X109" s="831"/>
      <c r="Y109" s="831"/>
      <c r="Z109" s="831"/>
    </row>
    <row r="110" spans="1:26" ht="17.100000000000001" customHeight="1" x14ac:dyDescent="0.15">
      <c r="A110" s="624"/>
      <c r="B110" s="625"/>
      <c r="C110" s="626"/>
      <c r="D110" s="26"/>
      <c r="E110" s="625"/>
      <c r="F110" s="625"/>
      <c r="G110" s="625"/>
      <c r="H110" s="625"/>
      <c r="I110" s="625"/>
      <c r="J110" s="625"/>
      <c r="K110" s="625"/>
      <c r="L110" s="625"/>
      <c r="M110" s="625"/>
      <c r="N110" s="625"/>
      <c r="O110" s="625"/>
      <c r="P110" s="625"/>
      <c r="Q110" s="625"/>
      <c r="R110" s="625"/>
      <c r="S110" s="625"/>
      <c r="T110" s="626"/>
      <c r="U110" s="665"/>
      <c r="V110" s="666"/>
      <c r="W110" s="667"/>
      <c r="X110" s="831"/>
      <c r="Y110" s="831"/>
      <c r="Z110" s="831"/>
    </row>
    <row r="111" spans="1:26" ht="17.100000000000001" customHeight="1" x14ac:dyDescent="0.15">
      <c r="A111" s="624"/>
      <c r="B111" s="625"/>
      <c r="C111" s="626"/>
      <c r="D111" s="347"/>
      <c r="E111" s="628"/>
      <c r="F111" s="628"/>
      <c r="G111" s="628"/>
      <c r="H111" s="628"/>
      <c r="I111" s="628"/>
      <c r="J111" s="628"/>
      <c r="K111" s="628"/>
      <c r="L111" s="628"/>
      <c r="M111" s="628"/>
      <c r="N111" s="628"/>
      <c r="O111" s="628"/>
      <c r="P111" s="628"/>
      <c r="Q111" s="628"/>
      <c r="R111" s="628"/>
      <c r="S111" s="628"/>
      <c r="T111" s="629"/>
      <c r="U111" s="665"/>
      <c r="V111" s="666"/>
      <c r="W111" s="667"/>
      <c r="X111" s="997"/>
      <c r="Y111" s="831"/>
      <c r="Z111" s="831"/>
    </row>
    <row r="112" spans="1:26" ht="17.100000000000001" customHeight="1" x14ac:dyDescent="0.15">
      <c r="A112" s="624"/>
      <c r="B112" s="625"/>
      <c r="C112" s="626"/>
      <c r="D112" s="653" t="s">
        <v>70</v>
      </c>
      <c r="E112" s="654"/>
      <c r="F112" s="654"/>
      <c r="G112" s="654"/>
      <c r="H112" s="654"/>
      <c r="I112" s="654"/>
      <c r="J112" s="654"/>
      <c r="K112" s="654"/>
      <c r="L112" s="654"/>
      <c r="M112" s="654"/>
      <c r="N112" s="654"/>
      <c r="O112" s="654"/>
      <c r="P112" s="654"/>
      <c r="Q112" s="654"/>
      <c r="R112" s="654"/>
      <c r="S112" s="654"/>
      <c r="T112" s="655"/>
      <c r="U112" s="665"/>
      <c r="V112" s="666"/>
      <c r="W112" s="667"/>
      <c r="X112" s="619"/>
      <c r="Y112" s="619"/>
      <c r="Z112" s="619"/>
    </row>
    <row r="113" spans="1:26" ht="17.100000000000001" customHeight="1" x14ac:dyDescent="0.15">
      <c r="A113" s="624"/>
      <c r="B113" s="625"/>
      <c r="C113" s="626"/>
      <c r="D113" s="760"/>
      <c r="E113" s="761"/>
      <c r="F113" s="761"/>
      <c r="G113" s="761"/>
      <c r="H113" s="761"/>
      <c r="I113" s="761"/>
      <c r="J113" s="761"/>
      <c r="K113" s="761"/>
      <c r="L113" s="761"/>
      <c r="M113" s="761"/>
      <c r="N113" s="761"/>
      <c r="O113" s="761"/>
      <c r="P113" s="761"/>
      <c r="Q113" s="761"/>
      <c r="R113" s="761"/>
      <c r="S113" s="761"/>
      <c r="T113" s="762"/>
      <c r="U113" s="665"/>
      <c r="V113" s="666"/>
      <c r="W113" s="667"/>
      <c r="X113" s="620"/>
      <c r="Y113" s="620"/>
      <c r="Z113" s="620"/>
    </row>
    <row r="114" spans="1:26" ht="17.100000000000001" customHeight="1" x14ac:dyDescent="0.15">
      <c r="A114" s="624"/>
      <c r="B114" s="625"/>
      <c r="C114" s="626"/>
      <c r="D114" s="656"/>
      <c r="E114" s="657"/>
      <c r="F114" s="657"/>
      <c r="G114" s="657"/>
      <c r="H114" s="657"/>
      <c r="I114" s="657"/>
      <c r="J114" s="657"/>
      <c r="K114" s="657"/>
      <c r="L114" s="657"/>
      <c r="M114" s="657"/>
      <c r="N114" s="657"/>
      <c r="O114" s="657"/>
      <c r="P114" s="657"/>
      <c r="Q114" s="657"/>
      <c r="R114" s="657"/>
      <c r="S114" s="657"/>
      <c r="T114" s="658"/>
      <c r="U114" s="668"/>
      <c r="V114" s="669"/>
      <c r="W114" s="670"/>
      <c r="X114" s="685"/>
      <c r="Y114" s="685"/>
      <c r="Z114" s="685"/>
    </row>
    <row r="115" spans="1:26" ht="17.100000000000001" customHeight="1" x14ac:dyDescent="0.15">
      <c r="A115" s="621" t="s">
        <v>27</v>
      </c>
      <c r="B115" s="622"/>
      <c r="C115" s="623"/>
      <c r="D115" s="983" t="s">
        <v>268</v>
      </c>
      <c r="E115" s="984"/>
      <c r="F115" s="984"/>
      <c r="G115" s="984"/>
      <c r="H115" s="984"/>
      <c r="I115" s="984"/>
      <c r="J115" s="984"/>
      <c r="K115" s="984"/>
      <c r="L115" s="984"/>
      <c r="M115" s="984"/>
      <c r="N115" s="984"/>
      <c r="O115" s="984"/>
      <c r="P115" s="984"/>
      <c r="Q115" s="984"/>
      <c r="R115" s="984"/>
      <c r="S115" s="984"/>
      <c r="T115" s="985"/>
      <c r="U115" s="662" t="s">
        <v>745</v>
      </c>
      <c r="V115" s="663"/>
      <c r="W115" s="664"/>
      <c r="X115" s="776"/>
      <c r="Y115" s="776"/>
      <c r="Z115" s="776"/>
    </row>
    <row r="116" spans="1:26" ht="17.100000000000001" customHeight="1" x14ac:dyDescent="0.15">
      <c r="A116" s="624"/>
      <c r="B116" s="625"/>
      <c r="C116" s="626"/>
      <c r="D116" s="986"/>
      <c r="E116" s="987"/>
      <c r="F116" s="987"/>
      <c r="G116" s="987"/>
      <c r="H116" s="987"/>
      <c r="I116" s="987"/>
      <c r="J116" s="987"/>
      <c r="K116" s="987"/>
      <c r="L116" s="987"/>
      <c r="M116" s="987"/>
      <c r="N116" s="987"/>
      <c r="O116" s="987"/>
      <c r="P116" s="987"/>
      <c r="Q116" s="987"/>
      <c r="R116" s="987"/>
      <c r="S116" s="987"/>
      <c r="T116" s="988"/>
      <c r="U116" s="665"/>
      <c r="V116" s="666"/>
      <c r="W116" s="667"/>
      <c r="X116" s="777"/>
      <c r="Y116" s="777"/>
      <c r="Z116" s="777"/>
    </row>
    <row r="117" spans="1:26" ht="17.100000000000001" customHeight="1" x14ac:dyDescent="0.15">
      <c r="A117" s="624"/>
      <c r="B117" s="625"/>
      <c r="C117" s="626"/>
      <c r="D117" s="976" t="s">
        <v>489</v>
      </c>
      <c r="E117" s="977"/>
      <c r="F117" s="977"/>
      <c r="G117" s="977"/>
      <c r="H117" s="977"/>
      <c r="I117" s="977"/>
      <c r="J117" s="977"/>
      <c r="K117" s="977"/>
      <c r="L117" s="977"/>
      <c r="M117" s="977"/>
      <c r="N117" s="977"/>
      <c r="O117" s="977"/>
      <c r="P117" s="977"/>
      <c r="Q117" s="977"/>
      <c r="R117" s="977"/>
      <c r="S117" s="977"/>
      <c r="T117" s="978"/>
      <c r="U117" s="665"/>
      <c r="V117" s="666"/>
      <c r="W117" s="667"/>
      <c r="X117" s="796"/>
      <c r="Y117" s="796"/>
      <c r="Z117" s="796"/>
    </row>
    <row r="118" spans="1:26" ht="17.100000000000001" customHeight="1" x14ac:dyDescent="0.15">
      <c r="A118" s="624"/>
      <c r="B118" s="625"/>
      <c r="C118" s="626"/>
      <c r="D118" s="994"/>
      <c r="E118" s="995"/>
      <c r="F118" s="995"/>
      <c r="G118" s="995"/>
      <c r="H118" s="995"/>
      <c r="I118" s="995"/>
      <c r="J118" s="995"/>
      <c r="K118" s="995"/>
      <c r="L118" s="995"/>
      <c r="M118" s="995"/>
      <c r="N118" s="995"/>
      <c r="O118" s="995"/>
      <c r="P118" s="995"/>
      <c r="Q118" s="995"/>
      <c r="R118" s="995"/>
      <c r="S118" s="995"/>
      <c r="T118" s="996"/>
      <c r="U118" s="665"/>
      <c r="V118" s="666"/>
      <c r="W118" s="667"/>
      <c r="X118" s="797"/>
      <c r="Y118" s="797"/>
      <c r="Z118" s="797"/>
    </row>
    <row r="119" spans="1:26" ht="17.100000000000001" customHeight="1" x14ac:dyDescent="0.15">
      <c r="A119" s="624"/>
      <c r="B119" s="625"/>
      <c r="C119" s="626"/>
      <c r="D119" s="1"/>
      <c r="E119" s="131"/>
      <c r="F119" s="989" t="s">
        <v>338</v>
      </c>
      <c r="G119" s="989"/>
      <c r="H119" s="989"/>
      <c r="I119" s="989"/>
      <c r="J119" s="989"/>
      <c r="K119" s="989"/>
      <c r="L119" s="989"/>
      <c r="M119" s="989"/>
      <c r="N119" s="989"/>
      <c r="O119" s="989"/>
      <c r="P119" s="989"/>
      <c r="Q119" s="989"/>
      <c r="R119" s="989"/>
      <c r="S119" s="989"/>
      <c r="T119" s="990"/>
      <c r="U119" s="665"/>
      <c r="V119" s="666"/>
      <c r="W119" s="667"/>
      <c r="X119" s="797"/>
      <c r="Y119" s="797"/>
      <c r="Z119" s="797"/>
    </row>
    <row r="120" spans="1:26" ht="17.100000000000001" customHeight="1" x14ac:dyDescent="0.15">
      <c r="A120" s="624"/>
      <c r="B120" s="625"/>
      <c r="C120" s="626"/>
      <c r="D120" s="1"/>
      <c r="E120" s="131"/>
      <c r="F120" s="989" t="s">
        <v>490</v>
      </c>
      <c r="G120" s="989"/>
      <c r="H120" s="989"/>
      <c r="I120" s="989"/>
      <c r="J120" s="989"/>
      <c r="K120" s="989"/>
      <c r="L120" s="989"/>
      <c r="M120" s="989"/>
      <c r="N120" s="989"/>
      <c r="O120" s="989"/>
      <c r="P120" s="989"/>
      <c r="Q120" s="989"/>
      <c r="R120" s="989"/>
      <c r="S120" s="989"/>
      <c r="T120" s="990"/>
      <c r="U120" s="665"/>
      <c r="V120" s="666"/>
      <c r="W120" s="667"/>
      <c r="X120" s="797"/>
      <c r="Y120" s="797"/>
      <c r="Z120" s="797"/>
    </row>
    <row r="121" spans="1:26" ht="17.100000000000001" customHeight="1" x14ac:dyDescent="0.15">
      <c r="A121" s="624"/>
      <c r="B121" s="625"/>
      <c r="C121" s="626"/>
      <c r="D121" s="1"/>
      <c r="E121" s="989" t="s">
        <v>339</v>
      </c>
      <c r="F121" s="989"/>
      <c r="G121" s="989"/>
      <c r="H121" s="989"/>
      <c r="I121" s="989"/>
      <c r="J121" s="989"/>
      <c r="K121" s="989"/>
      <c r="L121" s="989"/>
      <c r="M121" s="989"/>
      <c r="N121" s="989"/>
      <c r="O121" s="989"/>
      <c r="P121" s="989"/>
      <c r="Q121" s="989"/>
      <c r="R121" s="989"/>
      <c r="S121" s="989"/>
      <c r="T121" s="990"/>
      <c r="U121" s="665"/>
      <c r="V121" s="666"/>
      <c r="W121" s="667"/>
      <c r="X121" s="797"/>
      <c r="Y121" s="797"/>
      <c r="Z121" s="797"/>
    </row>
    <row r="122" spans="1:26" ht="17.100000000000001" customHeight="1" x14ac:dyDescent="0.15">
      <c r="A122" s="624"/>
      <c r="B122" s="625"/>
      <c r="C122" s="626"/>
      <c r="D122" s="1"/>
      <c r="E122" s="2"/>
      <c r="F122" s="2" t="s">
        <v>69</v>
      </c>
      <c r="G122" s="2"/>
      <c r="H122" s="2"/>
      <c r="I122" s="973" t="s">
        <v>68</v>
      </c>
      <c r="J122" s="973"/>
      <c r="K122" s="973"/>
      <c r="L122" s="973"/>
      <c r="M122" s="973"/>
      <c r="N122" s="973"/>
      <c r="O122" s="973"/>
      <c r="P122" s="973"/>
      <c r="Q122" s="973"/>
      <c r="R122" s="973"/>
      <c r="S122" s="973"/>
      <c r="T122" s="974"/>
      <c r="U122" s="665"/>
      <c r="V122" s="666"/>
      <c r="W122" s="667"/>
      <c r="X122" s="797"/>
      <c r="Y122" s="797"/>
      <c r="Z122" s="797"/>
    </row>
    <row r="123" spans="1:26" ht="17.100000000000001" customHeight="1" x14ac:dyDescent="0.15">
      <c r="A123" s="624"/>
      <c r="B123" s="625"/>
      <c r="C123" s="626"/>
      <c r="D123" s="1"/>
      <c r="E123" s="2"/>
      <c r="F123" s="2" t="s">
        <v>340</v>
      </c>
      <c r="G123" s="2"/>
      <c r="H123" s="2"/>
      <c r="I123" s="973" t="s">
        <v>341</v>
      </c>
      <c r="J123" s="973"/>
      <c r="K123" s="973"/>
      <c r="L123" s="973"/>
      <c r="M123" s="973"/>
      <c r="N123" s="973"/>
      <c r="O123" s="973"/>
      <c r="P123" s="973"/>
      <c r="Q123" s="973"/>
      <c r="R123" s="973"/>
      <c r="S123" s="973"/>
      <c r="T123" s="974"/>
      <c r="U123" s="665"/>
      <c r="V123" s="666"/>
      <c r="W123" s="667"/>
      <c r="X123" s="797"/>
      <c r="Y123" s="797"/>
      <c r="Z123" s="797"/>
    </row>
    <row r="124" spans="1:26" ht="17.100000000000001" customHeight="1" x14ac:dyDescent="0.15">
      <c r="A124" s="624"/>
      <c r="B124" s="625"/>
      <c r="C124" s="626"/>
      <c r="D124" s="3"/>
      <c r="E124" s="4"/>
      <c r="F124" s="4" t="s">
        <v>342</v>
      </c>
      <c r="G124" s="4"/>
      <c r="H124" s="4"/>
      <c r="I124" s="975" t="s">
        <v>68</v>
      </c>
      <c r="J124" s="975"/>
      <c r="K124" s="975"/>
      <c r="L124" s="975"/>
      <c r="M124" s="975"/>
      <c r="N124" s="975"/>
      <c r="O124" s="4" t="s">
        <v>343</v>
      </c>
      <c r="P124" s="4"/>
      <c r="Q124" s="4"/>
      <c r="R124" s="4"/>
      <c r="S124" s="4"/>
      <c r="T124" s="132"/>
      <c r="U124" s="665"/>
      <c r="V124" s="666"/>
      <c r="W124" s="667"/>
      <c r="X124" s="798"/>
      <c r="Y124" s="798"/>
      <c r="Z124" s="798"/>
    </row>
    <row r="125" spans="1:26" ht="17.100000000000001" customHeight="1" x14ac:dyDescent="0.15">
      <c r="A125" s="624"/>
      <c r="B125" s="625"/>
      <c r="C125" s="626"/>
      <c r="D125" s="818" t="s">
        <v>739</v>
      </c>
      <c r="E125" s="819"/>
      <c r="F125" s="819"/>
      <c r="G125" s="819"/>
      <c r="H125" s="819"/>
      <c r="I125" s="819"/>
      <c r="J125" s="819"/>
      <c r="K125" s="819"/>
      <c r="L125" s="819"/>
      <c r="M125" s="819"/>
      <c r="N125" s="819"/>
      <c r="O125" s="819"/>
      <c r="P125" s="819"/>
      <c r="Q125" s="819"/>
      <c r="R125" s="819"/>
      <c r="S125" s="819"/>
      <c r="T125" s="820"/>
      <c r="U125" s="665"/>
      <c r="V125" s="666"/>
      <c r="W125" s="667"/>
      <c r="X125" s="775"/>
      <c r="Y125" s="775"/>
      <c r="Z125" s="775"/>
    </row>
    <row r="126" spans="1:26" ht="17.100000000000001" customHeight="1" x14ac:dyDescent="0.15">
      <c r="A126" s="624"/>
      <c r="B126" s="625"/>
      <c r="C126" s="626"/>
      <c r="D126" s="821"/>
      <c r="E126" s="822"/>
      <c r="F126" s="822"/>
      <c r="G126" s="822"/>
      <c r="H126" s="822"/>
      <c r="I126" s="822"/>
      <c r="J126" s="822"/>
      <c r="K126" s="822"/>
      <c r="L126" s="822"/>
      <c r="M126" s="822"/>
      <c r="N126" s="822"/>
      <c r="O126" s="822"/>
      <c r="P126" s="822"/>
      <c r="Q126" s="822"/>
      <c r="R126" s="822"/>
      <c r="S126" s="822"/>
      <c r="T126" s="823"/>
      <c r="U126" s="665"/>
      <c r="V126" s="666"/>
      <c r="W126" s="667"/>
      <c r="X126" s="775"/>
      <c r="Y126" s="775"/>
      <c r="Z126" s="775"/>
    </row>
    <row r="127" spans="1:26" ht="17.100000000000001" customHeight="1" x14ac:dyDescent="0.15">
      <c r="A127" s="624"/>
      <c r="B127" s="625"/>
      <c r="C127" s="626"/>
      <c r="D127" s="821"/>
      <c r="E127" s="822"/>
      <c r="F127" s="822"/>
      <c r="G127" s="822"/>
      <c r="H127" s="822"/>
      <c r="I127" s="822"/>
      <c r="J127" s="822"/>
      <c r="K127" s="822"/>
      <c r="L127" s="822"/>
      <c r="M127" s="822"/>
      <c r="N127" s="822"/>
      <c r="O127" s="822"/>
      <c r="P127" s="822"/>
      <c r="Q127" s="822"/>
      <c r="R127" s="822"/>
      <c r="S127" s="822"/>
      <c r="T127" s="823"/>
      <c r="U127" s="665"/>
      <c r="V127" s="666"/>
      <c r="W127" s="667"/>
      <c r="X127" s="775"/>
      <c r="Y127" s="775"/>
      <c r="Z127" s="775"/>
    </row>
    <row r="128" spans="1:26" ht="17.100000000000001" customHeight="1" x14ac:dyDescent="0.15">
      <c r="A128" s="624"/>
      <c r="B128" s="625"/>
      <c r="C128" s="626"/>
      <c r="D128" s="824"/>
      <c r="E128" s="825"/>
      <c r="F128" s="825"/>
      <c r="G128" s="825"/>
      <c r="H128" s="825"/>
      <c r="I128" s="825"/>
      <c r="J128" s="825"/>
      <c r="K128" s="825"/>
      <c r="L128" s="825"/>
      <c r="M128" s="825"/>
      <c r="N128" s="825"/>
      <c r="O128" s="825"/>
      <c r="P128" s="825"/>
      <c r="Q128" s="825"/>
      <c r="R128" s="825"/>
      <c r="S128" s="825"/>
      <c r="T128" s="826"/>
      <c r="U128" s="665"/>
      <c r="V128" s="666"/>
      <c r="W128" s="667"/>
      <c r="X128" s="775"/>
      <c r="Y128" s="775"/>
      <c r="Z128" s="775"/>
    </row>
    <row r="129" spans="1:26" ht="17.100000000000001" customHeight="1" x14ac:dyDescent="0.15">
      <c r="A129" s="624"/>
      <c r="B129" s="625"/>
      <c r="C129" s="626"/>
      <c r="D129" s="653" t="s">
        <v>740</v>
      </c>
      <c r="E129" s="654"/>
      <c r="F129" s="654"/>
      <c r="G129" s="654"/>
      <c r="H129" s="654"/>
      <c r="I129" s="654"/>
      <c r="J129" s="654"/>
      <c r="K129" s="654"/>
      <c r="L129" s="654"/>
      <c r="M129" s="654"/>
      <c r="N129" s="654"/>
      <c r="O129" s="654"/>
      <c r="P129" s="654"/>
      <c r="Q129" s="654"/>
      <c r="R129" s="654"/>
      <c r="S129" s="654"/>
      <c r="T129" s="655"/>
      <c r="U129" s="665"/>
      <c r="V129" s="666"/>
      <c r="W129" s="667"/>
      <c r="X129" s="794"/>
      <c r="Y129" s="794"/>
      <c r="Z129" s="775"/>
    </row>
    <row r="130" spans="1:26" ht="17.100000000000001" customHeight="1" x14ac:dyDescent="0.15">
      <c r="A130" s="624"/>
      <c r="B130" s="625"/>
      <c r="C130" s="626"/>
      <c r="D130" s="760"/>
      <c r="E130" s="761"/>
      <c r="F130" s="761"/>
      <c r="G130" s="761"/>
      <c r="H130" s="761"/>
      <c r="I130" s="761"/>
      <c r="J130" s="761"/>
      <c r="K130" s="761"/>
      <c r="L130" s="761"/>
      <c r="M130" s="761"/>
      <c r="N130" s="761"/>
      <c r="O130" s="761"/>
      <c r="P130" s="761"/>
      <c r="Q130" s="761"/>
      <c r="R130" s="761"/>
      <c r="S130" s="761"/>
      <c r="T130" s="762"/>
      <c r="U130" s="665"/>
      <c r="V130" s="666"/>
      <c r="W130" s="667"/>
      <c r="X130" s="794"/>
      <c r="Y130" s="794"/>
      <c r="Z130" s="777"/>
    </row>
    <row r="131" spans="1:26" ht="17.100000000000001" customHeight="1" x14ac:dyDescent="0.15">
      <c r="A131" s="624"/>
      <c r="B131" s="625"/>
      <c r="C131" s="626"/>
      <c r="D131" s="760"/>
      <c r="E131" s="761"/>
      <c r="F131" s="761"/>
      <c r="G131" s="761"/>
      <c r="H131" s="761"/>
      <c r="I131" s="761"/>
      <c r="J131" s="761"/>
      <c r="K131" s="761"/>
      <c r="L131" s="761"/>
      <c r="M131" s="761"/>
      <c r="N131" s="761"/>
      <c r="O131" s="761"/>
      <c r="P131" s="761"/>
      <c r="Q131" s="761"/>
      <c r="R131" s="761"/>
      <c r="S131" s="761"/>
      <c r="T131" s="762"/>
      <c r="U131" s="665"/>
      <c r="V131" s="666"/>
      <c r="W131" s="667"/>
      <c r="X131" s="794"/>
      <c r="Y131" s="794"/>
      <c r="Z131" s="777"/>
    </row>
    <row r="132" spans="1:26" ht="17.100000000000001" customHeight="1" x14ac:dyDescent="0.15">
      <c r="A132" s="621" t="s">
        <v>28</v>
      </c>
      <c r="B132" s="622"/>
      <c r="C132" s="623"/>
      <c r="D132" s="833" t="s">
        <v>872</v>
      </c>
      <c r="E132" s="834"/>
      <c r="F132" s="834"/>
      <c r="G132" s="834"/>
      <c r="H132" s="834"/>
      <c r="I132" s="834"/>
      <c r="J132" s="834"/>
      <c r="K132" s="834"/>
      <c r="L132" s="834"/>
      <c r="M132" s="834"/>
      <c r="N132" s="834"/>
      <c r="O132" s="834"/>
      <c r="P132" s="834"/>
      <c r="Q132" s="834"/>
      <c r="R132" s="834"/>
      <c r="S132" s="834"/>
      <c r="T132" s="835"/>
      <c r="U132" s="662" t="s">
        <v>744</v>
      </c>
      <c r="V132" s="663"/>
      <c r="W132" s="664"/>
      <c r="X132" s="795"/>
      <c r="Y132" s="795"/>
      <c r="Z132" s="795"/>
    </row>
    <row r="133" spans="1:26" ht="17.100000000000001" customHeight="1" x14ac:dyDescent="0.15">
      <c r="A133" s="624"/>
      <c r="B133" s="625"/>
      <c r="C133" s="626"/>
      <c r="D133" s="821"/>
      <c r="E133" s="822"/>
      <c r="F133" s="822"/>
      <c r="G133" s="822"/>
      <c r="H133" s="822"/>
      <c r="I133" s="822"/>
      <c r="J133" s="822"/>
      <c r="K133" s="822"/>
      <c r="L133" s="822"/>
      <c r="M133" s="822"/>
      <c r="N133" s="822"/>
      <c r="O133" s="822"/>
      <c r="P133" s="822"/>
      <c r="Q133" s="822"/>
      <c r="R133" s="822"/>
      <c r="S133" s="822"/>
      <c r="T133" s="823"/>
      <c r="U133" s="665"/>
      <c r="V133" s="666"/>
      <c r="W133" s="667"/>
      <c r="X133" s="775"/>
      <c r="Y133" s="775"/>
      <c r="Z133" s="775"/>
    </row>
    <row r="134" spans="1:26" ht="17.100000000000001" customHeight="1" x14ac:dyDescent="0.15">
      <c r="A134" s="624"/>
      <c r="B134" s="625"/>
      <c r="C134" s="626"/>
      <c r="D134" s="821"/>
      <c r="E134" s="822"/>
      <c r="F134" s="822"/>
      <c r="G134" s="822"/>
      <c r="H134" s="822"/>
      <c r="I134" s="822"/>
      <c r="J134" s="822"/>
      <c r="K134" s="822"/>
      <c r="L134" s="822"/>
      <c r="M134" s="822"/>
      <c r="N134" s="822"/>
      <c r="O134" s="822"/>
      <c r="P134" s="822"/>
      <c r="Q134" s="822"/>
      <c r="R134" s="822"/>
      <c r="S134" s="822"/>
      <c r="T134" s="823"/>
      <c r="U134" s="665"/>
      <c r="V134" s="666"/>
      <c r="W134" s="667"/>
      <c r="X134" s="775"/>
      <c r="Y134" s="775"/>
      <c r="Z134" s="775"/>
    </row>
    <row r="135" spans="1:26" ht="17.100000000000001" customHeight="1" x14ac:dyDescent="0.15">
      <c r="A135" s="624"/>
      <c r="B135" s="625"/>
      <c r="C135" s="626"/>
      <c r="D135" s="821"/>
      <c r="E135" s="822"/>
      <c r="F135" s="822"/>
      <c r="G135" s="822"/>
      <c r="H135" s="822"/>
      <c r="I135" s="822"/>
      <c r="J135" s="822"/>
      <c r="K135" s="822"/>
      <c r="L135" s="822"/>
      <c r="M135" s="822"/>
      <c r="N135" s="822"/>
      <c r="O135" s="822"/>
      <c r="P135" s="822"/>
      <c r="Q135" s="822"/>
      <c r="R135" s="822"/>
      <c r="S135" s="822"/>
      <c r="T135" s="823"/>
      <c r="U135" s="665"/>
      <c r="V135" s="666"/>
      <c r="W135" s="667"/>
      <c r="X135" s="775"/>
      <c r="Y135" s="775"/>
      <c r="Z135" s="775"/>
    </row>
    <row r="136" spans="1:26" ht="17.100000000000001" customHeight="1" x14ac:dyDescent="0.15">
      <c r="A136" s="624"/>
      <c r="B136" s="625"/>
      <c r="C136" s="626"/>
      <c r="D136" s="821"/>
      <c r="E136" s="822"/>
      <c r="F136" s="822"/>
      <c r="G136" s="822"/>
      <c r="H136" s="822"/>
      <c r="I136" s="822"/>
      <c r="J136" s="822"/>
      <c r="K136" s="822"/>
      <c r="L136" s="822"/>
      <c r="M136" s="822"/>
      <c r="N136" s="822"/>
      <c r="O136" s="822"/>
      <c r="P136" s="822"/>
      <c r="Q136" s="822"/>
      <c r="R136" s="822"/>
      <c r="S136" s="822"/>
      <c r="T136" s="823"/>
      <c r="U136" s="665"/>
      <c r="V136" s="666"/>
      <c r="W136" s="667"/>
      <c r="X136" s="775"/>
      <c r="Y136" s="775"/>
      <c r="Z136" s="775"/>
    </row>
    <row r="137" spans="1:26" ht="17.100000000000001" customHeight="1" x14ac:dyDescent="0.15">
      <c r="A137" s="624"/>
      <c r="B137" s="625"/>
      <c r="C137" s="626"/>
      <c r="D137" s="824"/>
      <c r="E137" s="825"/>
      <c r="F137" s="825"/>
      <c r="G137" s="825"/>
      <c r="H137" s="825"/>
      <c r="I137" s="825"/>
      <c r="J137" s="825"/>
      <c r="K137" s="825"/>
      <c r="L137" s="825"/>
      <c r="M137" s="825"/>
      <c r="N137" s="825"/>
      <c r="O137" s="825"/>
      <c r="P137" s="825"/>
      <c r="Q137" s="825"/>
      <c r="R137" s="825"/>
      <c r="S137" s="825"/>
      <c r="T137" s="826"/>
      <c r="U137" s="665"/>
      <c r="V137" s="666"/>
      <c r="W137" s="667"/>
      <c r="X137" s="775"/>
      <c r="Y137" s="775"/>
      <c r="Z137" s="775"/>
    </row>
    <row r="138" spans="1:26" ht="17.100000000000001" customHeight="1" x14ac:dyDescent="0.15">
      <c r="A138" s="624"/>
      <c r="B138" s="625"/>
      <c r="C138" s="626"/>
      <c r="D138" s="991" t="s">
        <v>868</v>
      </c>
      <c r="E138" s="992"/>
      <c r="F138" s="992"/>
      <c r="G138" s="992"/>
      <c r="H138" s="992"/>
      <c r="I138" s="992"/>
      <c r="J138" s="992"/>
      <c r="K138" s="992"/>
      <c r="L138" s="992"/>
      <c r="M138" s="992"/>
      <c r="N138" s="992"/>
      <c r="O138" s="992"/>
      <c r="P138" s="992"/>
      <c r="Q138" s="992"/>
      <c r="R138" s="992"/>
      <c r="S138" s="992"/>
      <c r="T138" s="993"/>
      <c r="U138" s="665"/>
      <c r="V138" s="666"/>
      <c r="W138" s="667"/>
      <c r="X138" s="791"/>
      <c r="Y138" s="791"/>
      <c r="Z138" s="791"/>
    </row>
    <row r="139" spans="1:26" ht="17.100000000000001" customHeight="1" x14ac:dyDescent="0.15">
      <c r="A139" s="624"/>
      <c r="B139" s="625"/>
      <c r="C139" s="626"/>
      <c r="D139" s="991"/>
      <c r="E139" s="992"/>
      <c r="F139" s="992"/>
      <c r="G139" s="992"/>
      <c r="H139" s="992"/>
      <c r="I139" s="992"/>
      <c r="J139" s="992"/>
      <c r="K139" s="992"/>
      <c r="L139" s="992"/>
      <c r="M139" s="992"/>
      <c r="N139" s="992"/>
      <c r="O139" s="992"/>
      <c r="P139" s="992"/>
      <c r="Q139" s="992"/>
      <c r="R139" s="992"/>
      <c r="S139" s="992"/>
      <c r="T139" s="993"/>
      <c r="U139" s="665"/>
      <c r="V139" s="666"/>
      <c r="W139" s="667"/>
      <c r="X139" s="792"/>
      <c r="Y139" s="792"/>
      <c r="Z139" s="792"/>
    </row>
    <row r="140" spans="1:26" ht="17.100000000000001" customHeight="1" x14ac:dyDescent="0.15">
      <c r="A140" s="624"/>
      <c r="B140" s="625"/>
      <c r="C140" s="626"/>
      <c r="D140" s="991"/>
      <c r="E140" s="992"/>
      <c r="F140" s="992"/>
      <c r="G140" s="992"/>
      <c r="H140" s="992"/>
      <c r="I140" s="992"/>
      <c r="J140" s="992"/>
      <c r="K140" s="992"/>
      <c r="L140" s="992"/>
      <c r="M140" s="992"/>
      <c r="N140" s="992"/>
      <c r="O140" s="992"/>
      <c r="P140" s="992"/>
      <c r="Q140" s="992"/>
      <c r="R140" s="992"/>
      <c r="S140" s="992"/>
      <c r="T140" s="993"/>
      <c r="U140" s="665"/>
      <c r="V140" s="666"/>
      <c r="W140" s="667"/>
      <c r="X140" s="792"/>
      <c r="Y140" s="792"/>
      <c r="Z140" s="792"/>
    </row>
    <row r="141" spans="1:26" ht="17.100000000000001" customHeight="1" x14ac:dyDescent="0.15">
      <c r="A141" s="624"/>
      <c r="B141" s="625"/>
      <c r="C141" s="626"/>
      <c r="D141" s="991" t="s">
        <v>546</v>
      </c>
      <c r="E141" s="992"/>
      <c r="F141" s="992"/>
      <c r="G141" s="992"/>
      <c r="H141" s="992"/>
      <c r="I141" s="992"/>
      <c r="J141" s="992"/>
      <c r="K141" s="992"/>
      <c r="L141" s="992"/>
      <c r="M141" s="992"/>
      <c r="N141" s="992"/>
      <c r="O141" s="992"/>
      <c r="P141" s="992"/>
      <c r="Q141" s="992"/>
      <c r="R141" s="992"/>
      <c r="S141" s="992"/>
      <c r="T141" s="993"/>
      <c r="U141" s="665"/>
      <c r="V141" s="666"/>
      <c r="W141" s="667"/>
      <c r="X141" s="791"/>
      <c r="Y141" s="791"/>
      <c r="Z141" s="791"/>
    </row>
    <row r="142" spans="1:26" ht="17.100000000000001" customHeight="1" x14ac:dyDescent="0.15">
      <c r="A142" s="624"/>
      <c r="B142" s="625"/>
      <c r="C142" s="626"/>
      <c r="D142" s="991"/>
      <c r="E142" s="992"/>
      <c r="F142" s="992"/>
      <c r="G142" s="992"/>
      <c r="H142" s="992"/>
      <c r="I142" s="992"/>
      <c r="J142" s="992"/>
      <c r="K142" s="992"/>
      <c r="L142" s="992"/>
      <c r="M142" s="992"/>
      <c r="N142" s="992"/>
      <c r="O142" s="992"/>
      <c r="P142" s="992"/>
      <c r="Q142" s="992"/>
      <c r="R142" s="992"/>
      <c r="S142" s="992"/>
      <c r="T142" s="993"/>
      <c r="U142" s="665"/>
      <c r="V142" s="666"/>
      <c r="W142" s="667"/>
      <c r="X142" s="792"/>
      <c r="Y142" s="792"/>
      <c r="Z142" s="792"/>
    </row>
    <row r="143" spans="1:26" ht="17.100000000000001" customHeight="1" x14ac:dyDescent="0.15">
      <c r="A143" s="624"/>
      <c r="B143" s="625"/>
      <c r="C143" s="626"/>
      <c r="D143" s="991"/>
      <c r="E143" s="992"/>
      <c r="F143" s="992"/>
      <c r="G143" s="992"/>
      <c r="H143" s="992"/>
      <c r="I143" s="992"/>
      <c r="J143" s="992"/>
      <c r="K143" s="992"/>
      <c r="L143" s="992"/>
      <c r="M143" s="992"/>
      <c r="N143" s="992"/>
      <c r="O143" s="992"/>
      <c r="P143" s="992"/>
      <c r="Q143" s="992"/>
      <c r="R143" s="992"/>
      <c r="S143" s="992"/>
      <c r="T143" s="993"/>
      <c r="U143" s="665"/>
      <c r="V143" s="666"/>
      <c r="W143" s="667"/>
      <c r="X143" s="792"/>
      <c r="Y143" s="792"/>
      <c r="Z143" s="792"/>
    </row>
    <row r="144" spans="1:26" ht="17.100000000000001" customHeight="1" x14ac:dyDescent="0.15">
      <c r="A144" s="624"/>
      <c r="B144" s="625"/>
      <c r="C144" s="626"/>
      <c r="D144" s="991"/>
      <c r="E144" s="992"/>
      <c r="F144" s="992"/>
      <c r="G144" s="992"/>
      <c r="H144" s="992"/>
      <c r="I144" s="992"/>
      <c r="J144" s="992"/>
      <c r="K144" s="992"/>
      <c r="L144" s="992"/>
      <c r="M144" s="992"/>
      <c r="N144" s="992"/>
      <c r="O144" s="992"/>
      <c r="P144" s="992"/>
      <c r="Q144" s="992"/>
      <c r="R144" s="992"/>
      <c r="S144" s="992"/>
      <c r="T144" s="993"/>
      <c r="U144" s="665"/>
      <c r="V144" s="666"/>
      <c r="W144" s="667"/>
      <c r="X144" s="777"/>
      <c r="Y144" s="777"/>
      <c r="Z144" s="777"/>
    </row>
    <row r="145" spans="1:26" ht="17.100000000000001" customHeight="1" x14ac:dyDescent="0.15">
      <c r="A145" s="624"/>
      <c r="B145" s="625"/>
      <c r="C145" s="626"/>
      <c r="D145" s="760" t="s">
        <v>873</v>
      </c>
      <c r="E145" s="761"/>
      <c r="F145" s="761"/>
      <c r="G145" s="761"/>
      <c r="H145" s="761"/>
      <c r="I145" s="761"/>
      <c r="J145" s="761"/>
      <c r="K145" s="761"/>
      <c r="L145" s="761"/>
      <c r="M145" s="761"/>
      <c r="N145" s="761"/>
      <c r="O145" s="761"/>
      <c r="P145" s="761"/>
      <c r="Q145" s="761"/>
      <c r="R145" s="761"/>
      <c r="S145" s="761"/>
      <c r="T145" s="762"/>
      <c r="U145" s="665"/>
      <c r="V145" s="666"/>
      <c r="W145" s="667"/>
      <c r="X145" s="791"/>
      <c r="Y145" s="791"/>
      <c r="Z145" s="791"/>
    </row>
    <row r="146" spans="1:26" ht="17.100000000000001" customHeight="1" x14ac:dyDescent="0.15">
      <c r="A146" s="624"/>
      <c r="B146" s="625"/>
      <c r="C146" s="626"/>
      <c r="D146" s="760"/>
      <c r="E146" s="761"/>
      <c r="F146" s="761"/>
      <c r="G146" s="761"/>
      <c r="H146" s="761"/>
      <c r="I146" s="761"/>
      <c r="J146" s="761"/>
      <c r="K146" s="761"/>
      <c r="L146" s="761"/>
      <c r="M146" s="761"/>
      <c r="N146" s="761"/>
      <c r="O146" s="761"/>
      <c r="P146" s="761"/>
      <c r="Q146" s="761"/>
      <c r="R146" s="761"/>
      <c r="S146" s="761"/>
      <c r="T146" s="762"/>
      <c r="U146" s="665"/>
      <c r="V146" s="666"/>
      <c r="W146" s="667"/>
      <c r="X146" s="792"/>
      <c r="Y146" s="792"/>
      <c r="Z146" s="792"/>
    </row>
    <row r="147" spans="1:26" ht="17.100000000000001" customHeight="1" x14ac:dyDescent="0.15">
      <c r="A147" s="659"/>
      <c r="B147" s="660"/>
      <c r="C147" s="661"/>
      <c r="D147" s="656"/>
      <c r="E147" s="657"/>
      <c r="F147" s="657"/>
      <c r="G147" s="657"/>
      <c r="H147" s="657"/>
      <c r="I147" s="657"/>
      <c r="J147" s="657"/>
      <c r="K147" s="657"/>
      <c r="L147" s="657"/>
      <c r="M147" s="657"/>
      <c r="N147" s="657"/>
      <c r="O147" s="657"/>
      <c r="P147" s="657"/>
      <c r="Q147" s="657"/>
      <c r="R147" s="657"/>
      <c r="S147" s="657"/>
      <c r="T147" s="658"/>
      <c r="U147" s="668"/>
      <c r="V147" s="669"/>
      <c r="W147" s="670"/>
      <c r="X147" s="794"/>
      <c r="Y147" s="794"/>
      <c r="Z147" s="794"/>
    </row>
    <row r="148" spans="1:26" ht="17.100000000000001" customHeight="1" x14ac:dyDescent="0.15">
      <c r="A148" s="303"/>
      <c r="B148" s="303"/>
      <c r="C148" s="303"/>
      <c r="D148" s="14"/>
      <c r="E148" s="14"/>
      <c r="F148" s="14"/>
      <c r="G148" s="14"/>
      <c r="H148" s="14"/>
      <c r="I148" s="14"/>
      <c r="J148" s="14"/>
      <c r="K148" s="14"/>
      <c r="L148" s="14"/>
      <c r="M148" s="14"/>
      <c r="N148" s="14"/>
      <c r="O148" s="14"/>
      <c r="P148" s="14"/>
      <c r="Q148" s="14"/>
      <c r="R148" s="14"/>
      <c r="S148" s="14"/>
      <c r="T148" s="14"/>
      <c r="U148" s="350"/>
      <c r="V148" s="350"/>
      <c r="W148" s="350"/>
      <c r="X148" s="360"/>
      <c r="Y148" s="360"/>
      <c r="Z148" s="360"/>
    </row>
    <row r="149" spans="1:26" s="27" customFormat="1" ht="17.100000000000001" customHeight="1" x14ac:dyDescent="0.15">
      <c r="A149" s="799" t="s">
        <v>199</v>
      </c>
      <c r="B149" s="799"/>
      <c r="C149" s="799"/>
      <c r="D149" s="799"/>
      <c r="E149" s="799"/>
      <c r="F149" s="799"/>
      <c r="G149" s="799"/>
      <c r="H149" s="799"/>
      <c r="I149" s="799"/>
      <c r="J149" s="799"/>
      <c r="K149" s="799"/>
      <c r="L149" s="799"/>
      <c r="M149" s="799"/>
      <c r="N149" s="799"/>
      <c r="O149" s="799"/>
      <c r="P149" s="799"/>
      <c r="Q149" s="799"/>
      <c r="R149" s="799"/>
      <c r="S149" s="799"/>
      <c r="T149" s="799"/>
      <c r="U149" s="799"/>
      <c r="V149" s="799"/>
      <c r="W149" s="799"/>
      <c r="X149" s="799"/>
      <c r="Y149" s="799"/>
      <c r="Z149" s="799"/>
    </row>
    <row r="150" spans="1:26" s="27" customFormat="1" ht="17.100000000000001" customHeight="1" x14ac:dyDescent="0.15">
      <c r="A150" s="800"/>
      <c r="B150" s="800"/>
      <c r="C150" s="800"/>
      <c r="D150" s="800"/>
      <c r="E150" s="800"/>
      <c r="F150" s="800"/>
      <c r="G150" s="800"/>
      <c r="H150" s="800"/>
      <c r="I150" s="800"/>
      <c r="J150" s="800"/>
      <c r="K150" s="800"/>
      <c r="L150" s="800"/>
      <c r="M150" s="800"/>
      <c r="N150" s="800"/>
      <c r="O150" s="800"/>
      <c r="P150" s="800"/>
      <c r="Q150" s="800"/>
      <c r="R150" s="800"/>
      <c r="S150" s="800"/>
      <c r="T150" s="800"/>
      <c r="U150" s="800"/>
      <c r="V150" s="800"/>
      <c r="W150" s="800"/>
      <c r="X150" s="800"/>
      <c r="Y150" s="800"/>
      <c r="Z150" s="800"/>
    </row>
    <row r="151" spans="1:26" s="27" customFormat="1" ht="17.100000000000001" customHeight="1" x14ac:dyDescent="0.15">
      <c r="A151" s="621" t="s">
        <v>71</v>
      </c>
      <c r="B151" s="622"/>
      <c r="C151" s="623"/>
      <c r="D151" s="827" t="s">
        <v>72</v>
      </c>
      <c r="E151" s="828"/>
      <c r="F151" s="828"/>
      <c r="G151" s="828"/>
      <c r="H151" s="828"/>
      <c r="I151" s="828"/>
      <c r="J151" s="828"/>
      <c r="K151" s="828"/>
      <c r="L151" s="828"/>
      <c r="M151" s="828"/>
      <c r="N151" s="828"/>
      <c r="O151" s="828"/>
      <c r="P151" s="828"/>
      <c r="Q151" s="828"/>
      <c r="R151" s="828"/>
      <c r="S151" s="828"/>
      <c r="T151" s="829"/>
      <c r="U151" s="662" t="s">
        <v>743</v>
      </c>
      <c r="V151" s="663"/>
      <c r="W151" s="664"/>
      <c r="X151" s="776"/>
      <c r="Y151" s="776"/>
      <c r="Z151" s="776"/>
    </row>
    <row r="152" spans="1:26" s="27" customFormat="1" ht="17.100000000000001" customHeight="1" x14ac:dyDescent="0.15">
      <c r="A152" s="624"/>
      <c r="B152" s="625"/>
      <c r="C152" s="626"/>
      <c r="D152" s="801"/>
      <c r="E152" s="802"/>
      <c r="F152" s="802"/>
      <c r="G152" s="802"/>
      <c r="H152" s="802"/>
      <c r="I152" s="802"/>
      <c r="J152" s="802"/>
      <c r="K152" s="802"/>
      <c r="L152" s="802"/>
      <c r="M152" s="802"/>
      <c r="N152" s="802"/>
      <c r="O152" s="802"/>
      <c r="P152" s="802"/>
      <c r="Q152" s="802"/>
      <c r="R152" s="802"/>
      <c r="S152" s="802"/>
      <c r="T152" s="803"/>
      <c r="U152" s="665"/>
      <c r="V152" s="666"/>
      <c r="W152" s="667"/>
      <c r="X152" s="777"/>
      <c r="Y152" s="777"/>
      <c r="Z152" s="777"/>
    </row>
    <row r="153" spans="1:26" s="27" customFormat="1" ht="17.100000000000001" customHeight="1" x14ac:dyDescent="0.15">
      <c r="A153" s="624"/>
      <c r="B153" s="625"/>
      <c r="C153" s="626"/>
      <c r="D153" s="653" t="s">
        <v>73</v>
      </c>
      <c r="E153" s="654"/>
      <c r="F153" s="654"/>
      <c r="G153" s="654"/>
      <c r="H153" s="654"/>
      <c r="I153" s="654"/>
      <c r="J153" s="654"/>
      <c r="K153" s="654"/>
      <c r="L153" s="654"/>
      <c r="M153" s="654"/>
      <c r="N153" s="654"/>
      <c r="O153" s="654"/>
      <c r="P153" s="654"/>
      <c r="Q153" s="654"/>
      <c r="R153" s="654"/>
      <c r="S153" s="654"/>
      <c r="T153" s="655"/>
      <c r="U153" s="665"/>
      <c r="V153" s="666"/>
      <c r="W153" s="667"/>
      <c r="X153" s="791"/>
      <c r="Y153" s="791"/>
      <c r="Z153" s="791"/>
    </row>
    <row r="154" spans="1:26" s="27" customFormat="1" ht="17.100000000000001" customHeight="1" x14ac:dyDescent="0.15">
      <c r="A154" s="624"/>
      <c r="B154" s="625"/>
      <c r="C154" s="626"/>
      <c r="D154" s="760"/>
      <c r="E154" s="761"/>
      <c r="F154" s="761"/>
      <c r="G154" s="761"/>
      <c r="H154" s="761"/>
      <c r="I154" s="761"/>
      <c r="J154" s="761"/>
      <c r="K154" s="761"/>
      <c r="L154" s="761"/>
      <c r="M154" s="761"/>
      <c r="N154" s="761"/>
      <c r="O154" s="761"/>
      <c r="P154" s="761"/>
      <c r="Q154" s="761"/>
      <c r="R154" s="761"/>
      <c r="S154" s="761"/>
      <c r="T154" s="762"/>
      <c r="U154" s="665"/>
      <c r="V154" s="666"/>
      <c r="W154" s="667"/>
      <c r="X154" s="792"/>
      <c r="Y154" s="792"/>
      <c r="Z154" s="792"/>
    </row>
    <row r="155" spans="1:26" s="27" customFormat="1" ht="17.100000000000001" customHeight="1" x14ac:dyDescent="0.15">
      <c r="A155" s="624"/>
      <c r="B155" s="625"/>
      <c r="C155" s="626"/>
      <c r="D155" s="26" t="s">
        <v>74</v>
      </c>
      <c r="E155" s="14" t="s">
        <v>75</v>
      </c>
      <c r="F155" s="333"/>
      <c r="G155" s="333"/>
      <c r="H155" s="333"/>
      <c r="I155" s="333"/>
      <c r="J155" s="333"/>
      <c r="K155" s="333"/>
      <c r="L155" s="333"/>
      <c r="M155" s="333"/>
      <c r="N155" s="333"/>
      <c r="O155" s="333"/>
      <c r="P155" s="333"/>
      <c r="Q155" s="333"/>
      <c r="R155" s="333"/>
      <c r="S155" s="333"/>
      <c r="T155" s="334"/>
      <c r="U155" s="665"/>
      <c r="V155" s="666"/>
      <c r="W155" s="667"/>
      <c r="X155" s="792"/>
      <c r="Y155" s="792"/>
      <c r="Z155" s="792"/>
    </row>
    <row r="156" spans="1:26" s="27" customFormat="1" ht="17.100000000000001" customHeight="1" x14ac:dyDescent="0.15">
      <c r="A156" s="624"/>
      <c r="B156" s="625"/>
      <c r="C156" s="626"/>
      <c r="D156" s="347"/>
      <c r="E156" s="761" t="s">
        <v>741</v>
      </c>
      <c r="F156" s="761"/>
      <c r="G156" s="761"/>
      <c r="H156" s="761"/>
      <c r="I156" s="761"/>
      <c r="J156" s="761"/>
      <c r="K156" s="761"/>
      <c r="L156" s="761"/>
      <c r="M156" s="761"/>
      <c r="N156" s="761"/>
      <c r="O156" s="761"/>
      <c r="P156" s="761"/>
      <c r="Q156" s="761"/>
      <c r="R156" s="761"/>
      <c r="S156" s="761"/>
      <c r="T156" s="762"/>
      <c r="U156" s="665"/>
      <c r="V156" s="666"/>
      <c r="W156" s="667"/>
      <c r="X156" s="792"/>
      <c r="Y156" s="792"/>
      <c r="Z156" s="792"/>
    </row>
    <row r="157" spans="1:26" s="27" customFormat="1" ht="17.100000000000001" customHeight="1" x14ac:dyDescent="0.15">
      <c r="A157" s="624"/>
      <c r="B157" s="625"/>
      <c r="C157" s="626"/>
      <c r="D157" s="347"/>
      <c r="E157" s="761"/>
      <c r="F157" s="761"/>
      <c r="G157" s="761"/>
      <c r="H157" s="761"/>
      <c r="I157" s="761"/>
      <c r="J157" s="761"/>
      <c r="K157" s="761"/>
      <c r="L157" s="761"/>
      <c r="M157" s="761"/>
      <c r="N157" s="761"/>
      <c r="O157" s="761"/>
      <c r="P157" s="761"/>
      <c r="Q157" s="761"/>
      <c r="R157" s="761"/>
      <c r="S157" s="761"/>
      <c r="T157" s="762"/>
      <c r="U157" s="665"/>
      <c r="V157" s="666"/>
      <c r="W157" s="667"/>
      <c r="X157" s="792"/>
      <c r="Y157" s="792"/>
      <c r="Z157" s="792"/>
    </row>
    <row r="158" spans="1:26" s="27" customFormat="1" ht="17.100000000000001" customHeight="1" x14ac:dyDescent="0.15">
      <c r="A158" s="624"/>
      <c r="B158" s="625"/>
      <c r="C158" s="626"/>
      <c r="D158" s="347"/>
      <c r="E158" s="761"/>
      <c r="F158" s="761"/>
      <c r="G158" s="761"/>
      <c r="H158" s="761"/>
      <c r="I158" s="761"/>
      <c r="J158" s="761"/>
      <c r="K158" s="761"/>
      <c r="L158" s="761"/>
      <c r="M158" s="761"/>
      <c r="N158" s="761"/>
      <c r="O158" s="761"/>
      <c r="P158" s="761"/>
      <c r="Q158" s="761"/>
      <c r="R158" s="761"/>
      <c r="S158" s="761"/>
      <c r="T158" s="762"/>
      <c r="U158" s="665"/>
      <c r="V158" s="666"/>
      <c r="W158" s="667"/>
      <c r="X158" s="792"/>
      <c r="Y158" s="792"/>
      <c r="Z158" s="792"/>
    </row>
    <row r="159" spans="1:26" s="27" customFormat="1" ht="17.100000000000001" customHeight="1" x14ac:dyDescent="0.15">
      <c r="A159" s="624"/>
      <c r="B159" s="625"/>
      <c r="C159" s="626"/>
      <c r="D159" s="347"/>
      <c r="E159" s="333"/>
      <c r="F159" s="967" t="s">
        <v>76</v>
      </c>
      <c r="G159" s="968"/>
      <c r="H159" s="968"/>
      <c r="I159" s="969"/>
      <c r="J159" s="967" t="s">
        <v>83</v>
      </c>
      <c r="K159" s="968"/>
      <c r="L159" s="968"/>
      <c r="M159" s="969"/>
      <c r="N159" s="333"/>
      <c r="O159" s="333"/>
      <c r="P159" s="333"/>
      <c r="Q159" s="333"/>
      <c r="R159" s="333"/>
      <c r="S159" s="333"/>
      <c r="T159" s="334"/>
      <c r="U159" s="665"/>
      <c r="V159" s="666"/>
      <c r="W159" s="667"/>
      <c r="X159" s="792"/>
      <c r="Y159" s="792"/>
      <c r="Z159" s="792"/>
    </row>
    <row r="160" spans="1:26" s="27" customFormat="1" ht="17.100000000000001" customHeight="1" x14ac:dyDescent="0.15">
      <c r="A160" s="624"/>
      <c r="B160" s="625"/>
      <c r="C160" s="626"/>
      <c r="D160" s="347"/>
      <c r="E160" s="333"/>
      <c r="F160" s="967" t="s">
        <v>77</v>
      </c>
      <c r="G160" s="968"/>
      <c r="H160" s="968"/>
      <c r="I160" s="969"/>
      <c r="J160" s="967" t="s">
        <v>78</v>
      </c>
      <c r="K160" s="968"/>
      <c r="L160" s="968"/>
      <c r="M160" s="969"/>
      <c r="N160" s="333"/>
      <c r="O160" s="333"/>
      <c r="P160" s="333"/>
      <c r="Q160" s="333"/>
      <c r="R160" s="333"/>
      <c r="S160" s="333"/>
      <c r="T160" s="334"/>
      <c r="U160" s="665"/>
      <c r="V160" s="666"/>
      <c r="W160" s="667"/>
      <c r="X160" s="792"/>
      <c r="Y160" s="792"/>
      <c r="Z160" s="792"/>
    </row>
    <row r="161" spans="1:26" s="27" customFormat="1" ht="17.100000000000001" customHeight="1" x14ac:dyDescent="0.15">
      <c r="A161" s="624"/>
      <c r="B161" s="625"/>
      <c r="C161" s="626"/>
      <c r="D161" s="347"/>
      <c r="E161" s="333"/>
      <c r="F161" s="967" t="s">
        <v>79</v>
      </c>
      <c r="G161" s="968"/>
      <c r="H161" s="968"/>
      <c r="I161" s="969"/>
      <c r="J161" s="967" t="s">
        <v>80</v>
      </c>
      <c r="K161" s="968"/>
      <c r="L161" s="968"/>
      <c r="M161" s="969"/>
      <c r="N161" s="333"/>
      <c r="O161" s="333"/>
      <c r="P161" s="333"/>
      <c r="Q161" s="333"/>
      <c r="R161" s="333"/>
      <c r="S161" s="333"/>
      <c r="T161" s="334"/>
      <c r="U161" s="665"/>
      <c r="V161" s="666"/>
      <c r="W161" s="667"/>
      <c r="X161" s="792"/>
      <c r="Y161" s="792"/>
      <c r="Z161" s="792"/>
    </row>
    <row r="162" spans="1:26" s="27" customFormat="1" ht="17.100000000000001" customHeight="1" x14ac:dyDescent="0.15">
      <c r="A162" s="624"/>
      <c r="B162" s="625"/>
      <c r="C162" s="626"/>
      <c r="D162" s="347"/>
      <c r="E162" s="333"/>
      <c r="F162" s="967" t="s">
        <v>81</v>
      </c>
      <c r="G162" s="968"/>
      <c r="H162" s="968"/>
      <c r="I162" s="969"/>
      <c r="J162" s="967" t="s">
        <v>82</v>
      </c>
      <c r="K162" s="968"/>
      <c r="L162" s="968"/>
      <c r="M162" s="969"/>
      <c r="N162" s="333"/>
      <c r="O162" s="333"/>
      <c r="P162" s="333"/>
      <c r="Q162" s="333"/>
      <c r="R162" s="333"/>
      <c r="S162" s="333"/>
      <c r="T162" s="334"/>
      <c r="U162" s="665"/>
      <c r="V162" s="666"/>
      <c r="W162" s="667"/>
      <c r="X162" s="792"/>
      <c r="Y162" s="792"/>
      <c r="Z162" s="792"/>
    </row>
    <row r="163" spans="1:26" s="27" customFormat="1" ht="17.100000000000001" customHeight="1" x14ac:dyDescent="0.15">
      <c r="A163" s="624"/>
      <c r="B163" s="625"/>
      <c r="C163" s="626"/>
      <c r="D163" s="26" t="s">
        <v>85</v>
      </c>
      <c r="E163" s="322" t="s">
        <v>84</v>
      </c>
      <c r="F163" s="333"/>
      <c r="G163" s="333"/>
      <c r="H163" s="333"/>
      <c r="I163" s="333"/>
      <c r="J163" s="333"/>
      <c r="K163" s="333"/>
      <c r="L163" s="333"/>
      <c r="M163" s="333"/>
      <c r="N163" s="333"/>
      <c r="O163" s="333"/>
      <c r="P163" s="333"/>
      <c r="Q163" s="333"/>
      <c r="R163" s="333"/>
      <c r="S163" s="333"/>
      <c r="T163" s="334"/>
      <c r="U163" s="665"/>
      <c r="V163" s="666"/>
      <c r="W163" s="667"/>
      <c r="X163" s="792"/>
      <c r="Y163" s="792"/>
      <c r="Z163" s="792"/>
    </row>
    <row r="164" spans="1:26" s="27" customFormat="1" ht="17.100000000000001" customHeight="1" x14ac:dyDescent="0.15">
      <c r="A164" s="624"/>
      <c r="B164" s="625"/>
      <c r="C164" s="626"/>
      <c r="D164" s="347"/>
      <c r="E164" s="14" t="s">
        <v>86</v>
      </c>
      <c r="F164" s="333"/>
      <c r="G164" s="333"/>
      <c r="H164" s="333"/>
      <c r="I164" s="333"/>
      <c r="J164" s="333"/>
      <c r="K164" s="333"/>
      <c r="L164" s="333"/>
      <c r="M164" s="333"/>
      <c r="N164" s="333"/>
      <c r="O164" s="333"/>
      <c r="P164" s="333"/>
      <c r="Q164" s="333"/>
      <c r="R164" s="333"/>
      <c r="S164" s="333"/>
      <c r="T164" s="334"/>
      <c r="U164" s="665"/>
      <c r="V164" s="666"/>
      <c r="W164" s="667"/>
      <c r="X164" s="792"/>
      <c r="Y164" s="792"/>
      <c r="Z164" s="792"/>
    </row>
    <row r="165" spans="1:26" s="27" customFormat="1" ht="17.100000000000001" customHeight="1" x14ac:dyDescent="0.15">
      <c r="A165" s="624"/>
      <c r="B165" s="625"/>
      <c r="C165" s="626"/>
      <c r="D165" s="26" t="s">
        <v>87</v>
      </c>
      <c r="E165" s="625" t="s">
        <v>742</v>
      </c>
      <c r="F165" s="625"/>
      <c r="G165" s="625"/>
      <c r="H165" s="625"/>
      <c r="I165" s="625"/>
      <c r="J165" s="625"/>
      <c r="K165" s="625"/>
      <c r="L165" s="625"/>
      <c r="M165" s="625"/>
      <c r="N165" s="625"/>
      <c r="O165" s="625"/>
      <c r="P165" s="625"/>
      <c r="Q165" s="625"/>
      <c r="R165" s="625"/>
      <c r="S165" s="625"/>
      <c r="T165" s="626"/>
      <c r="U165" s="665"/>
      <c r="V165" s="666"/>
      <c r="W165" s="667"/>
      <c r="X165" s="792"/>
      <c r="Y165" s="792"/>
      <c r="Z165" s="792"/>
    </row>
    <row r="166" spans="1:26" s="27" customFormat="1" ht="17.100000000000001" customHeight="1" x14ac:dyDescent="0.15">
      <c r="A166" s="624"/>
      <c r="B166" s="625"/>
      <c r="C166" s="626"/>
      <c r="D166" s="347"/>
      <c r="E166" s="625"/>
      <c r="F166" s="625"/>
      <c r="G166" s="625"/>
      <c r="H166" s="625"/>
      <c r="I166" s="625"/>
      <c r="J166" s="625"/>
      <c r="K166" s="625"/>
      <c r="L166" s="625"/>
      <c r="M166" s="625"/>
      <c r="N166" s="625"/>
      <c r="O166" s="625"/>
      <c r="P166" s="625"/>
      <c r="Q166" s="625"/>
      <c r="R166" s="625"/>
      <c r="S166" s="625"/>
      <c r="T166" s="626"/>
      <c r="U166" s="665"/>
      <c r="V166" s="666"/>
      <c r="W166" s="667"/>
      <c r="X166" s="792"/>
      <c r="Y166" s="792"/>
      <c r="Z166" s="792"/>
    </row>
    <row r="167" spans="1:26" s="27" customFormat="1" ht="17.100000000000001" customHeight="1" x14ac:dyDescent="0.15">
      <c r="A167" s="624"/>
      <c r="B167" s="625"/>
      <c r="C167" s="626"/>
      <c r="D167" s="347"/>
      <c r="E167" s="625"/>
      <c r="F167" s="625"/>
      <c r="G167" s="625"/>
      <c r="H167" s="625"/>
      <c r="I167" s="625"/>
      <c r="J167" s="625"/>
      <c r="K167" s="625"/>
      <c r="L167" s="625"/>
      <c r="M167" s="625"/>
      <c r="N167" s="625"/>
      <c r="O167" s="625"/>
      <c r="P167" s="625"/>
      <c r="Q167" s="625"/>
      <c r="R167" s="625"/>
      <c r="S167" s="625"/>
      <c r="T167" s="626"/>
      <c r="U167" s="665"/>
      <c r="V167" s="666"/>
      <c r="W167" s="667"/>
      <c r="X167" s="792"/>
      <c r="Y167" s="792"/>
      <c r="Z167" s="792"/>
    </row>
    <row r="168" spans="1:26" s="27" customFormat="1" ht="17.100000000000001" customHeight="1" x14ac:dyDescent="0.15">
      <c r="A168" s="659"/>
      <c r="B168" s="660"/>
      <c r="C168" s="661"/>
      <c r="D168" s="29"/>
      <c r="E168" s="660"/>
      <c r="F168" s="660"/>
      <c r="G168" s="660"/>
      <c r="H168" s="660"/>
      <c r="I168" s="660"/>
      <c r="J168" s="660"/>
      <c r="K168" s="660"/>
      <c r="L168" s="660"/>
      <c r="M168" s="660"/>
      <c r="N168" s="660"/>
      <c r="O168" s="660"/>
      <c r="P168" s="660"/>
      <c r="Q168" s="660"/>
      <c r="R168" s="660"/>
      <c r="S168" s="660"/>
      <c r="T168" s="661"/>
      <c r="U168" s="668"/>
      <c r="V168" s="669"/>
      <c r="W168" s="670"/>
      <c r="X168" s="794"/>
      <c r="Y168" s="794"/>
      <c r="Z168" s="794"/>
    </row>
    <row r="169" spans="1:26" s="27" customFormat="1" ht="17.100000000000001" customHeight="1" x14ac:dyDescent="0.15">
      <c r="A169" s="621" t="s">
        <v>29</v>
      </c>
      <c r="B169" s="622"/>
      <c r="C169" s="623"/>
      <c r="D169" s="621" t="s">
        <v>746</v>
      </c>
      <c r="E169" s="622"/>
      <c r="F169" s="622"/>
      <c r="G169" s="622"/>
      <c r="H169" s="622"/>
      <c r="I169" s="622"/>
      <c r="J169" s="622"/>
      <c r="K169" s="622"/>
      <c r="L169" s="622"/>
      <c r="M169" s="622"/>
      <c r="N169" s="622"/>
      <c r="O169" s="622"/>
      <c r="P169" s="622"/>
      <c r="Q169" s="622"/>
      <c r="R169" s="622"/>
      <c r="S169" s="622"/>
      <c r="T169" s="623"/>
      <c r="U169" s="662" t="s">
        <v>747</v>
      </c>
      <c r="V169" s="663"/>
      <c r="W169" s="664"/>
      <c r="X169" s="804"/>
      <c r="Y169" s="804"/>
      <c r="Z169" s="804"/>
    </row>
    <row r="170" spans="1:26" s="27" customFormat="1" ht="17.100000000000001" customHeight="1" x14ac:dyDescent="0.15">
      <c r="A170" s="624"/>
      <c r="B170" s="625"/>
      <c r="C170" s="626"/>
      <c r="D170" s="624"/>
      <c r="E170" s="625"/>
      <c r="F170" s="625"/>
      <c r="G170" s="625"/>
      <c r="H170" s="625"/>
      <c r="I170" s="625"/>
      <c r="J170" s="625"/>
      <c r="K170" s="625"/>
      <c r="L170" s="625"/>
      <c r="M170" s="625"/>
      <c r="N170" s="625"/>
      <c r="O170" s="625"/>
      <c r="P170" s="625"/>
      <c r="Q170" s="625"/>
      <c r="R170" s="625"/>
      <c r="S170" s="625"/>
      <c r="T170" s="626"/>
      <c r="U170" s="665"/>
      <c r="V170" s="666"/>
      <c r="W170" s="667"/>
      <c r="X170" s="742"/>
      <c r="Y170" s="742"/>
      <c r="Z170" s="742"/>
    </row>
    <row r="171" spans="1:26" s="27" customFormat="1" ht="17.100000000000001" customHeight="1" x14ac:dyDescent="0.15">
      <c r="A171" s="624"/>
      <c r="B171" s="625"/>
      <c r="C171" s="626"/>
      <c r="D171" s="624"/>
      <c r="E171" s="625"/>
      <c r="F171" s="625"/>
      <c r="G171" s="625"/>
      <c r="H171" s="625"/>
      <c r="I171" s="625"/>
      <c r="J171" s="625"/>
      <c r="K171" s="625"/>
      <c r="L171" s="625"/>
      <c r="M171" s="625"/>
      <c r="N171" s="625"/>
      <c r="O171" s="625"/>
      <c r="P171" s="625"/>
      <c r="Q171" s="625"/>
      <c r="R171" s="625"/>
      <c r="S171" s="625"/>
      <c r="T171" s="626"/>
      <c r="U171" s="665"/>
      <c r="V171" s="666"/>
      <c r="W171" s="667"/>
      <c r="X171" s="742"/>
      <c r="Y171" s="742"/>
      <c r="Z171" s="742"/>
    </row>
    <row r="172" spans="1:26" s="27" customFormat="1" ht="17.100000000000001" customHeight="1" x14ac:dyDescent="0.15">
      <c r="A172" s="624"/>
      <c r="B172" s="625"/>
      <c r="C172" s="626"/>
      <c r="D172" s="10" t="s">
        <v>9</v>
      </c>
      <c r="E172" s="625" t="s">
        <v>98</v>
      </c>
      <c r="F172" s="625"/>
      <c r="G172" s="625"/>
      <c r="H172" s="625"/>
      <c r="I172" s="625"/>
      <c r="J172" s="625"/>
      <c r="K172" s="625"/>
      <c r="L172" s="625"/>
      <c r="M172" s="625"/>
      <c r="N172" s="625"/>
      <c r="O172" s="625"/>
      <c r="P172" s="625"/>
      <c r="Q172" s="625"/>
      <c r="R172" s="625"/>
      <c r="S172" s="625"/>
      <c r="T172" s="626"/>
      <c r="U172" s="665"/>
      <c r="V172" s="666"/>
      <c r="W172" s="667"/>
      <c r="X172" s="742"/>
      <c r="Y172" s="742"/>
      <c r="Z172" s="742"/>
    </row>
    <row r="173" spans="1:26" s="27" customFormat="1" ht="17.100000000000001" customHeight="1" x14ac:dyDescent="0.15">
      <c r="A173" s="624"/>
      <c r="B173" s="625"/>
      <c r="C173" s="626"/>
      <c r="D173" s="331"/>
      <c r="E173" s="625"/>
      <c r="F173" s="625"/>
      <c r="G173" s="625"/>
      <c r="H173" s="625"/>
      <c r="I173" s="625"/>
      <c r="J173" s="625"/>
      <c r="K173" s="625"/>
      <c r="L173" s="625"/>
      <c r="M173" s="625"/>
      <c r="N173" s="625"/>
      <c r="O173" s="625"/>
      <c r="P173" s="625"/>
      <c r="Q173" s="625"/>
      <c r="R173" s="625"/>
      <c r="S173" s="625"/>
      <c r="T173" s="626"/>
      <c r="U173" s="665"/>
      <c r="V173" s="666"/>
      <c r="W173" s="667"/>
      <c r="X173" s="742"/>
      <c r="Y173" s="742"/>
      <c r="Z173" s="742"/>
    </row>
    <row r="174" spans="1:26" s="27" customFormat="1" ht="17.100000000000001" customHeight="1" x14ac:dyDescent="0.15">
      <c r="A174" s="624"/>
      <c r="B174" s="625"/>
      <c r="C174" s="626"/>
      <c r="D174" s="338"/>
      <c r="E174" s="628"/>
      <c r="F174" s="628"/>
      <c r="G174" s="628"/>
      <c r="H174" s="628"/>
      <c r="I174" s="628"/>
      <c r="J174" s="628"/>
      <c r="K174" s="628"/>
      <c r="L174" s="628"/>
      <c r="M174" s="628"/>
      <c r="N174" s="628"/>
      <c r="O174" s="628"/>
      <c r="P174" s="628"/>
      <c r="Q174" s="628"/>
      <c r="R174" s="628"/>
      <c r="S174" s="628"/>
      <c r="T174" s="629"/>
      <c r="U174" s="665"/>
      <c r="V174" s="666"/>
      <c r="W174" s="667"/>
      <c r="X174" s="743"/>
      <c r="Y174" s="743"/>
      <c r="Z174" s="743"/>
    </row>
    <row r="175" spans="1:26" s="27" customFormat="1" ht="17.100000000000001" customHeight="1" x14ac:dyDescent="0.15">
      <c r="A175" s="624"/>
      <c r="B175" s="625"/>
      <c r="C175" s="626"/>
      <c r="D175" s="653" t="s">
        <v>547</v>
      </c>
      <c r="E175" s="654"/>
      <c r="F175" s="654"/>
      <c r="G175" s="654"/>
      <c r="H175" s="654"/>
      <c r="I175" s="654"/>
      <c r="J175" s="654"/>
      <c r="K175" s="654"/>
      <c r="L175" s="654"/>
      <c r="M175" s="654"/>
      <c r="N175" s="654"/>
      <c r="O175" s="654"/>
      <c r="P175" s="654"/>
      <c r="Q175" s="654"/>
      <c r="R175" s="654"/>
      <c r="S175" s="654"/>
      <c r="T175" s="655"/>
      <c r="U175" s="665"/>
      <c r="V175" s="666"/>
      <c r="W175" s="667"/>
      <c r="X175" s="619"/>
      <c r="Y175" s="619"/>
      <c r="Z175" s="619"/>
    </row>
    <row r="176" spans="1:26" s="27" customFormat="1" ht="17.100000000000001" customHeight="1" x14ac:dyDescent="0.15">
      <c r="A176" s="624"/>
      <c r="B176" s="625"/>
      <c r="C176" s="626"/>
      <c r="D176" s="760"/>
      <c r="E176" s="761"/>
      <c r="F176" s="761"/>
      <c r="G176" s="761"/>
      <c r="H176" s="761"/>
      <c r="I176" s="761"/>
      <c r="J176" s="761"/>
      <c r="K176" s="761"/>
      <c r="L176" s="761"/>
      <c r="M176" s="761"/>
      <c r="N176" s="761"/>
      <c r="O176" s="761"/>
      <c r="P176" s="761"/>
      <c r="Q176" s="761"/>
      <c r="R176" s="761"/>
      <c r="S176" s="761"/>
      <c r="T176" s="762"/>
      <c r="U176" s="665"/>
      <c r="V176" s="666"/>
      <c r="W176" s="667"/>
      <c r="X176" s="620"/>
      <c r="Y176" s="620"/>
      <c r="Z176" s="620"/>
    </row>
    <row r="177" spans="1:26" s="27" customFormat="1" ht="17.100000000000001" customHeight="1" x14ac:dyDescent="0.15">
      <c r="A177" s="624"/>
      <c r="B177" s="625"/>
      <c r="C177" s="626"/>
      <c r="D177" s="801"/>
      <c r="E177" s="802"/>
      <c r="F177" s="802"/>
      <c r="G177" s="802"/>
      <c r="H177" s="802"/>
      <c r="I177" s="802"/>
      <c r="J177" s="802"/>
      <c r="K177" s="802"/>
      <c r="L177" s="802"/>
      <c r="M177" s="802"/>
      <c r="N177" s="802"/>
      <c r="O177" s="802"/>
      <c r="P177" s="802"/>
      <c r="Q177" s="802"/>
      <c r="R177" s="802"/>
      <c r="S177" s="802"/>
      <c r="T177" s="803"/>
      <c r="U177" s="665"/>
      <c r="V177" s="666"/>
      <c r="W177" s="667"/>
      <c r="X177" s="683"/>
      <c r="Y177" s="683"/>
      <c r="Z177" s="683"/>
    </row>
    <row r="178" spans="1:26" s="27" customFormat="1" ht="17.100000000000001" customHeight="1" x14ac:dyDescent="0.15">
      <c r="A178" s="624"/>
      <c r="B178" s="625"/>
      <c r="C178" s="626"/>
      <c r="D178" s="818" t="s">
        <v>748</v>
      </c>
      <c r="E178" s="819"/>
      <c r="F178" s="819"/>
      <c r="G178" s="819"/>
      <c r="H178" s="819"/>
      <c r="I178" s="819"/>
      <c r="J178" s="819"/>
      <c r="K178" s="819"/>
      <c r="L178" s="819"/>
      <c r="M178" s="819"/>
      <c r="N178" s="819"/>
      <c r="O178" s="819"/>
      <c r="P178" s="819"/>
      <c r="Q178" s="819"/>
      <c r="R178" s="819"/>
      <c r="S178" s="819"/>
      <c r="T178" s="820"/>
      <c r="U178" s="665"/>
      <c r="V178" s="666"/>
      <c r="W178" s="667"/>
      <c r="X178" s="759"/>
      <c r="Y178" s="686"/>
      <c r="Z178" s="686"/>
    </row>
    <row r="179" spans="1:26" s="27" customFormat="1" ht="17.100000000000001" customHeight="1" x14ac:dyDescent="0.15">
      <c r="A179" s="624"/>
      <c r="B179" s="625"/>
      <c r="C179" s="626"/>
      <c r="D179" s="824"/>
      <c r="E179" s="825"/>
      <c r="F179" s="825"/>
      <c r="G179" s="825"/>
      <c r="H179" s="825"/>
      <c r="I179" s="825"/>
      <c r="J179" s="825"/>
      <c r="K179" s="825"/>
      <c r="L179" s="825"/>
      <c r="M179" s="825"/>
      <c r="N179" s="825"/>
      <c r="O179" s="825"/>
      <c r="P179" s="825"/>
      <c r="Q179" s="825"/>
      <c r="R179" s="825"/>
      <c r="S179" s="825"/>
      <c r="T179" s="826"/>
      <c r="U179" s="665"/>
      <c r="V179" s="666"/>
      <c r="W179" s="667"/>
      <c r="X179" s="759"/>
      <c r="Y179" s="686"/>
      <c r="Z179" s="686"/>
    </row>
    <row r="180" spans="1:26" s="27" customFormat="1" ht="17.100000000000001" customHeight="1" x14ac:dyDescent="0.15">
      <c r="A180" s="624"/>
      <c r="B180" s="625"/>
      <c r="C180" s="626"/>
      <c r="D180" s="653" t="s">
        <v>100</v>
      </c>
      <c r="E180" s="654"/>
      <c r="F180" s="654"/>
      <c r="G180" s="654"/>
      <c r="H180" s="654"/>
      <c r="I180" s="654"/>
      <c r="J180" s="654"/>
      <c r="K180" s="654"/>
      <c r="L180" s="654"/>
      <c r="M180" s="654"/>
      <c r="N180" s="654"/>
      <c r="O180" s="654"/>
      <c r="P180" s="654"/>
      <c r="Q180" s="654"/>
      <c r="R180" s="654"/>
      <c r="S180" s="654"/>
      <c r="T180" s="655"/>
      <c r="U180" s="665"/>
      <c r="V180" s="666"/>
      <c r="W180" s="667"/>
      <c r="X180" s="759"/>
      <c r="Y180" s="759"/>
      <c r="Z180" s="759"/>
    </row>
    <row r="181" spans="1:26" s="27" customFormat="1" ht="17.100000000000001" customHeight="1" x14ac:dyDescent="0.15">
      <c r="A181" s="624"/>
      <c r="B181" s="625"/>
      <c r="C181" s="626"/>
      <c r="D181" s="321" t="s">
        <v>88</v>
      </c>
      <c r="E181" s="230"/>
      <c r="F181" s="230"/>
      <c r="G181" s="230"/>
      <c r="H181" s="230"/>
      <c r="I181" s="230"/>
      <c r="J181" s="230"/>
      <c r="K181" s="230"/>
      <c r="L181" s="230"/>
      <c r="M181" s="230"/>
      <c r="N181" s="230"/>
      <c r="O181" s="230"/>
      <c r="P181" s="230"/>
      <c r="Q181" s="230"/>
      <c r="R181" s="230"/>
      <c r="S181" s="230"/>
      <c r="T181" s="231"/>
      <c r="U181" s="665"/>
      <c r="V181" s="666"/>
      <c r="W181" s="667"/>
      <c r="X181" s="759"/>
      <c r="Y181" s="759"/>
      <c r="Z181" s="759"/>
    </row>
    <row r="182" spans="1:26" s="27" customFormat="1" ht="17.100000000000001" customHeight="1" x14ac:dyDescent="0.15">
      <c r="A182" s="624"/>
      <c r="B182" s="625"/>
      <c r="C182" s="626"/>
      <c r="D182" s="760" t="s">
        <v>398</v>
      </c>
      <c r="E182" s="761"/>
      <c r="F182" s="761"/>
      <c r="G182" s="761"/>
      <c r="H182" s="761"/>
      <c r="I182" s="761"/>
      <c r="J182" s="761"/>
      <c r="K182" s="761"/>
      <c r="L182" s="761"/>
      <c r="M182" s="761"/>
      <c r="N182" s="761"/>
      <c r="O182" s="761"/>
      <c r="P182" s="761"/>
      <c r="Q182" s="761"/>
      <c r="R182" s="761"/>
      <c r="S182" s="761"/>
      <c r="T182" s="762"/>
      <c r="U182" s="665"/>
      <c r="V182" s="666"/>
      <c r="W182" s="667"/>
      <c r="X182" s="759"/>
      <c r="Y182" s="759"/>
      <c r="Z182" s="759"/>
    </row>
    <row r="183" spans="1:26" s="27" customFormat="1" ht="17.100000000000001" customHeight="1" x14ac:dyDescent="0.15">
      <c r="A183" s="624"/>
      <c r="B183" s="625"/>
      <c r="C183" s="626"/>
      <c r="D183" s="760"/>
      <c r="E183" s="761"/>
      <c r="F183" s="761"/>
      <c r="G183" s="761"/>
      <c r="H183" s="761"/>
      <c r="I183" s="761"/>
      <c r="J183" s="761"/>
      <c r="K183" s="761"/>
      <c r="L183" s="761"/>
      <c r="M183" s="761"/>
      <c r="N183" s="761"/>
      <c r="O183" s="761"/>
      <c r="P183" s="761"/>
      <c r="Q183" s="761"/>
      <c r="R183" s="761"/>
      <c r="S183" s="761"/>
      <c r="T183" s="762"/>
      <c r="U183" s="665"/>
      <c r="V183" s="666"/>
      <c r="W183" s="667"/>
      <c r="X183" s="759"/>
      <c r="Y183" s="759"/>
      <c r="Z183" s="759"/>
    </row>
    <row r="184" spans="1:26" s="27" customFormat="1" ht="17.100000000000001" customHeight="1" x14ac:dyDescent="0.15">
      <c r="A184" s="624"/>
      <c r="B184" s="625"/>
      <c r="C184" s="626"/>
      <c r="D184" s="760"/>
      <c r="E184" s="761"/>
      <c r="F184" s="761"/>
      <c r="G184" s="761"/>
      <c r="H184" s="761"/>
      <c r="I184" s="761"/>
      <c r="J184" s="761"/>
      <c r="K184" s="761"/>
      <c r="L184" s="761"/>
      <c r="M184" s="761"/>
      <c r="N184" s="761"/>
      <c r="O184" s="761"/>
      <c r="P184" s="761"/>
      <c r="Q184" s="761"/>
      <c r="R184" s="761"/>
      <c r="S184" s="761"/>
      <c r="T184" s="762"/>
      <c r="U184" s="665"/>
      <c r="V184" s="666"/>
      <c r="W184" s="667"/>
      <c r="X184" s="759"/>
      <c r="Y184" s="759"/>
      <c r="Z184" s="759"/>
    </row>
    <row r="185" spans="1:26" s="27" customFormat="1" ht="17.100000000000001" customHeight="1" x14ac:dyDescent="0.15">
      <c r="A185" s="624"/>
      <c r="B185" s="625"/>
      <c r="C185" s="626"/>
      <c r="D185" s="760"/>
      <c r="E185" s="761"/>
      <c r="F185" s="761"/>
      <c r="G185" s="761"/>
      <c r="H185" s="761"/>
      <c r="I185" s="761"/>
      <c r="J185" s="761"/>
      <c r="K185" s="761"/>
      <c r="L185" s="761"/>
      <c r="M185" s="761"/>
      <c r="N185" s="761"/>
      <c r="O185" s="761"/>
      <c r="P185" s="761"/>
      <c r="Q185" s="761"/>
      <c r="R185" s="761"/>
      <c r="S185" s="761"/>
      <c r="T185" s="762"/>
      <c r="U185" s="665"/>
      <c r="V185" s="666"/>
      <c r="W185" s="667"/>
      <c r="X185" s="759"/>
      <c r="Y185" s="759"/>
      <c r="Z185" s="759"/>
    </row>
    <row r="186" spans="1:26" s="27" customFormat="1" ht="17.100000000000001" customHeight="1" x14ac:dyDescent="0.15">
      <c r="A186" s="624"/>
      <c r="B186" s="625"/>
      <c r="C186" s="626"/>
      <c r="D186" s="801" t="s">
        <v>99</v>
      </c>
      <c r="E186" s="802"/>
      <c r="F186" s="802"/>
      <c r="G186" s="802"/>
      <c r="H186" s="802"/>
      <c r="I186" s="802"/>
      <c r="J186" s="802"/>
      <c r="K186" s="802"/>
      <c r="L186" s="802"/>
      <c r="M186" s="802"/>
      <c r="N186" s="802"/>
      <c r="O186" s="802"/>
      <c r="P186" s="802"/>
      <c r="Q186" s="802"/>
      <c r="R186" s="802"/>
      <c r="S186" s="802"/>
      <c r="T186" s="803"/>
      <c r="U186" s="665"/>
      <c r="V186" s="666"/>
      <c r="W186" s="667"/>
      <c r="X186" s="759"/>
      <c r="Y186" s="759"/>
      <c r="Z186" s="759"/>
    </row>
    <row r="187" spans="1:26" s="27" customFormat="1" ht="17.100000000000001" customHeight="1" x14ac:dyDescent="0.15">
      <c r="A187" s="624"/>
      <c r="B187" s="625"/>
      <c r="C187" s="626"/>
      <c r="D187" s="991"/>
      <c r="E187" s="992"/>
      <c r="F187" s="992"/>
      <c r="G187" s="992"/>
      <c r="H187" s="992"/>
      <c r="I187" s="992"/>
      <c r="J187" s="992"/>
      <c r="K187" s="992"/>
      <c r="L187" s="992"/>
      <c r="M187" s="992"/>
      <c r="N187" s="992"/>
      <c r="O187" s="992"/>
      <c r="P187" s="992"/>
      <c r="Q187" s="992"/>
      <c r="R187" s="992"/>
      <c r="S187" s="992"/>
      <c r="T187" s="993"/>
      <c r="U187" s="665"/>
      <c r="V187" s="666"/>
      <c r="W187" s="667"/>
      <c r="X187" s="759"/>
      <c r="Y187" s="759"/>
      <c r="Z187" s="759"/>
    </row>
    <row r="188" spans="1:26" s="27" customFormat="1" ht="17.100000000000001" customHeight="1" x14ac:dyDescent="0.15">
      <c r="A188" s="624"/>
      <c r="B188" s="625"/>
      <c r="C188" s="626"/>
      <c r="D188" s="991"/>
      <c r="E188" s="992"/>
      <c r="F188" s="992"/>
      <c r="G188" s="992"/>
      <c r="H188" s="992"/>
      <c r="I188" s="992"/>
      <c r="J188" s="992"/>
      <c r="K188" s="992"/>
      <c r="L188" s="992"/>
      <c r="M188" s="992"/>
      <c r="N188" s="992"/>
      <c r="O188" s="992"/>
      <c r="P188" s="992"/>
      <c r="Q188" s="992"/>
      <c r="R188" s="992"/>
      <c r="S188" s="992"/>
      <c r="T188" s="993"/>
      <c r="U188" s="665"/>
      <c r="V188" s="666"/>
      <c r="W188" s="667"/>
      <c r="X188" s="759"/>
      <c r="Y188" s="759"/>
      <c r="Z188" s="759"/>
    </row>
    <row r="189" spans="1:26" s="27" customFormat="1" ht="17.100000000000001" customHeight="1" x14ac:dyDescent="0.15">
      <c r="A189" s="624"/>
      <c r="B189" s="625"/>
      <c r="C189" s="626"/>
      <c r="D189" s="991"/>
      <c r="E189" s="992"/>
      <c r="F189" s="992"/>
      <c r="G189" s="992"/>
      <c r="H189" s="992"/>
      <c r="I189" s="992"/>
      <c r="J189" s="992"/>
      <c r="K189" s="992"/>
      <c r="L189" s="992"/>
      <c r="M189" s="992"/>
      <c r="N189" s="992"/>
      <c r="O189" s="992"/>
      <c r="P189" s="992"/>
      <c r="Q189" s="992"/>
      <c r="R189" s="992"/>
      <c r="S189" s="992"/>
      <c r="T189" s="993"/>
      <c r="U189" s="665"/>
      <c r="V189" s="666"/>
      <c r="W189" s="667"/>
      <c r="X189" s="759"/>
      <c r="Y189" s="759"/>
      <c r="Z189" s="759"/>
    </row>
    <row r="190" spans="1:26" s="27" customFormat="1" ht="17.100000000000001" customHeight="1" x14ac:dyDescent="0.15">
      <c r="A190" s="624"/>
      <c r="B190" s="625"/>
      <c r="C190" s="626"/>
      <c r="D190" s="366" t="s">
        <v>89</v>
      </c>
      <c r="E190" s="329"/>
      <c r="F190" s="329"/>
      <c r="G190" s="329"/>
      <c r="H190" s="329"/>
      <c r="I190" s="329"/>
      <c r="J190" s="329"/>
      <c r="K190" s="329"/>
      <c r="L190" s="329"/>
      <c r="M190" s="329"/>
      <c r="N190" s="329"/>
      <c r="O190" s="329"/>
      <c r="P190" s="329"/>
      <c r="Q190" s="329"/>
      <c r="R190" s="329"/>
      <c r="S190" s="329"/>
      <c r="T190" s="330"/>
      <c r="U190" s="665"/>
      <c r="V190" s="666"/>
      <c r="W190" s="667"/>
      <c r="X190" s="775"/>
      <c r="Y190" s="775"/>
      <c r="Z190" s="775"/>
    </row>
    <row r="191" spans="1:26" s="27" customFormat="1" ht="17.100000000000001" customHeight="1" x14ac:dyDescent="0.15">
      <c r="A191" s="624"/>
      <c r="B191" s="625"/>
      <c r="C191" s="626"/>
      <c r="D191" s="13" t="s">
        <v>93</v>
      </c>
      <c r="E191" s="625" t="s">
        <v>90</v>
      </c>
      <c r="F191" s="625"/>
      <c r="G191" s="625"/>
      <c r="H191" s="625"/>
      <c r="I191" s="625"/>
      <c r="J191" s="625"/>
      <c r="K191" s="625"/>
      <c r="L191" s="625"/>
      <c r="M191" s="625"/>
      <c r="N191" s="625"/>
      <c r="O191" s="625"/>
      <c r="P191" s="625"/>
      <c r="Q191" s="625"/>
      <c r="R191" s="625"/>
      <c r="S191" s="625"/>
      <c r="T191" s="626"/>
      <c r="U191" s="665"/>
      <c r="V191" s="666"/>
      <c r="W191" s="667"/>
      <c r="X191" s="775"/>
      <c r="Y191" s="775"/>
      <c r="Z191" s="775"/>
    </row>
    <row r="192" spans="1:26" s="27" customFormat="1" ht="17.100000000000001" customHeight="1" x14ac:dyDescent="0.15">
      <c r="A192" s="624"/>
      <c r="B192" s="625"/>
      <c r="C192" s="626"/>
      <c r="D192" s="13"/>
      <c r="E192" s="625"/>
      <c r="F192" s="625"/>
      <c r="G192" s="625"/>
      <c r="H192" s="625"/>
      <c r="I192" s="625"/>
      <c r="J192" s="625"/>
      <c r="K192" s="625"/>
      <c r="L192" s="625"/>
      <c r="M192" s="625"/>
      <c r="N192" s="625"/>
      <c r="O192" s="625"/>
      <c r="P192" s="625"/>
      <c r="Q192" s="625"/>
      <c r="R192" s="625"/>
      <c r="S192" s="625"/>
      <c r="T192" s="626"/>
      <c r="U192" s="665"/>
      <c r="V192" s="666"/>
      <c r="W192" s="667"/>
      <c r="X192" s="775"/>
      <c r="Y192" s="775"/>
      <c r="Z192" s="775"/>
    </row>
    <row r="193" spans="1:26" s="27" customFormat="1" ht="17.100000000000001" customHeight="1" x14ac:dyDescent="0.15">
      <c r="A193" s="624"/>
      <c r="B193" s="625"/>
      <c r="C193" s="626"/>
      <c r="D193" s="13" t="s">
        <v>94</v>
      </c>
      <c r="E193" s="625" t="s">
        <v>749</v>
      </c>
      <c r="F193" s="625"/>
      <c r="G193" s="625"/>
      <c r="H193" s="625"/>
      <c r="I193" s="625"/>
      <c r="J193" s="625"/>
      <c r="K193" s="625"/>
      <c r="L193" s="625"/>
      <c r="M193" s="625"/>
      <c r="N193" s="625"/>
      <c r="O193" s="625"/>
      <c r="P193" s="625"/>
      <c r="Q193" s="625"/>
      <c r="R193" s="625"/>
      <c r="S193" s="625"/>
      <c r="T193" s="626"/>
      <c r="U193" s="665"/>
      <c r="V193" s="666"/>
      <c r="W193" s="667"/>
      <c r="X193" s="775"/>
      <c r="Y193" s="775"/>
      <c r="Z193" s="775"/>
    </row>
    <row r="194" spans="1:26" s="27" customFormat="1" ht="17.100000000000001" customHeight="1" x14ac:dyDescent="0.15">
      <c r="A194" s="624"/>
      <c r="B194" s="625"/>
      <c r="C194" s="626"/>
      <c r="D194" s="13"/>
      <c r="E194" s="625"/>
      <c r="F194" s="625"/>
      <c r="G194" s="625"/>
      <c r="H194" s="625"/>
      <c r="I194" s="625"/>
      <c r="J194" s="625"/>
      <c r="K194" s="625"/>
      <c r="L194" s="625"/>
      <c r="M194" s="625"/>
      <c r="N194" s="625"/>
      <c r="O194" s="625"/>
      <c r="P194" s="625"/>
      <c r="Q194" s="625"/>
      <c r="R194" s="625"/>
      <c r="S194" s="625"/>
      <c r="T194" s="626"/>
      <c r="U194" s="665"/>
      <c r="V194" s="666"/>
      <c r="W194" s="667"/>
      <c r="X194" s="775"/>
      <c r="Y194" s="775"/>
      <c r="Z194" s="775"/>
    </row>
    <row r="195" spans="1:26" s="27" customFormat="1" ht="17.100000000000001" customHeight="1" x14ac:dyDescent="0.15">
      <c r="A195" s="624"/>
      <c r="B195" s="625"/>
      <c r="C195" s="626"/>
      <c r="D195" s="13"/>
      <c r="E195" s="625"/>
      <c r="F195" s="625"/>
      <c r="G195" s="625"/>
      <c r="H195" s="625"/>
      <c r="I195" s="625"/>
      <c r="J195" s="625"/>
      <c r="K195" s="625"/>
      <c r="L195" s="625"/>
      <c r="M195" s="625"/>
      <c r="N195" s="625"/>
      <c r="O195" s="625"/>
      <c r="P195" s="625"/>
      <c r="Q195" s="625"/>
      <c r="R195" s="625"/>
      <c r="S195" s="625"/>
      <c r="T195" s="626"/>
      <c r="U195" s="665"/>
      <c r="V195" s="666"/>
      <c r="W195" s="667"/>
      <c r="X195" s="775"/>
      <c r="Y195" s="775"/>
      <c r="Z195" s="775"/>
    </row>
    <row r="196" spans="1:26" s="27" customFormat="1" ht="17.100000000000001" customHeight="1" x14ac:dyDescent="0.15">
      <c r="A196" s="624"/>
      <c r="B196" s="625"/>
      <c r="C196" s="626"/>
      <c r="D196" s="13"/>
      <c r="E196" s="625"/>
      <c r="F196" s="625"/>
      <c r="G196" s="625"/>
      <c r="H196" s="625"/>
      <c r="I196" s="625"/>
      <c r="J196" s="625"/>
      <c r="K196" s="625"/>
      <c r="L196" s="625"/>
      <c r="M196" s="625"/>
      <c r="N196" s="625"/>
      <c r="O196" s="625"/>
      <c r="P196" s="625"/>
      <c r="Q196" s="625"/>
      <c r="R196" s="625"/>
      <c r="S196" s="625"/>
      <c r="T196" s="626"/>
      <c r="U196" s="665"/>
      <c r="V196" s="666"/>
      <c r="W196" s="667"/>
      <c r="X196" s="775"/>
      <c r="Y196" s="775"/>
      <c r="Z196" s="775"/>
    </row>
    <row r="197" spans="1:26" s="27" customFormat="1" ht="17.100000000000001" customHeight="1" x14ac:dyDescent="0.15">
      <c r="A197" s="624"/>
      <c r="B197" s="625"/>
      <c r="C197" s="626"/>
      <c r="D197" s="13" t="s">
        <v>95</v>
      </c>
      <c r="E197" s="625" t="s">
        <v>91</v>
      </c>
      <c r="F197" s="625"/>
      <c r="G197" s="625"/>
      <c r="H197" s="625"/>
      <c r="I197" s="625"/>
      <c r="J197" s="625"/>
      <c r="K197" s="625"/>
      <c r="L197" s="625"/>
      <c r="M197" s="625"/>
      <c r="N197" s="625"/>
      <c r="O197" s="625"/>
      <c r="P197" s="625"/>
      <c r="Q197" s="625"/>
      <c r="R197" s="625"/>
      <c r="S197" s="625"/>
      <c r="T197" s="626"/>
      <c r="U197" s="665"/>
      <c r="V197" s="666"/>
      <c r="W197" s="667"/>
      <c r="X197" s="775"/>
      <c r="Y197" s="775"/>
      <c r="Z197" s="775"/>
    </row>
    <row r="198" spans="1:26" s="27" customFormat="1" ht="17.100000000000001" customHeight="1" x14ac:dyDescent="0.15">
      <c r="A198" s="624"/>
      <c r="B198" s="625"/>
      <c r="C198" s="626"/>
      <c r="D198" s="13"/>
      <c r="E198" s="625"/>
      <c r="F198" s="625"/>
      <c r="G198" s="625"/>
      <c r="H198" s="625"/>
      <c r="I198" s="625"/>
      <c r="J198" s="625"/>
      <c r="K198" s="625"/>
      <c r="L198" s="625"/>
      <c r="M198" s="625"/>
      <c r="N198" s="625"/>
      <c r="O198" s="625"/>
      <c r="P198" s="625"/>
      <c r="Q198" s="625"/>
      <c r="R198" s="625"/>
      <c r="S198" s="625"/>
      <c r="T198" s="626"/>
      <c r="U198" s="665"/>
      <c r="V198" s="666"/>
      <c r="W198" s="667"/>
      <c r="X198" s="775"/>
      <c r="Y198" s="775"/>
      <c r="Z198" s="775"/>
    </row>
    <row r="199" spans="1:26" s="27" customFormat="1" ht="17.100000000000001" customHeight="1" x14ac:dyDescent="0.15">
      <c r="A199" s="624"/>
      <c r="B199" s="625"/>
      <c r="C199" s="626"/>
      <c r="D199" s="13"/>
      <c r="E199" s="625"/>
      <c r="F199" s="625"/>
      <c r="G199" s="625"/>
      <c r="H199" s="625"/>
      <c r="I199" s="625"/>
      <c r="J199" s="625"/>
      <c r="K199" s="625"/>
      <c r="L199" s="625"/>
      <c r="M199" s="625"/>
      <c r="N199" s="625"/>
      <c r="O199" s="625"/>
      <c r="P199" s="625"/>
      <c r="Q199" s="625"/>
      <c r="R199" s="625"/>
      <c r="S199" s="625"/>
      <c r="T199" s="626"/>
      <c r="U199" s="665"/>
      <c r="V199" s="666"/>
      <c r="W199" s="667"/>
      <c r="X199" s="775"/>
      <c r="Y199" s="775"/>
      <c r="Z199" s="775"/>
    </row>
    <row r="200" spans="1:26" s="27" customFormat="1" ht="17.100000000000001" customHeight="1" x14ac:dyDescent="0.15">
      <c r="A200" s="624"/>
      <c r="B200" s="625"/>
      <c r="C200" s="626"/>
      <c r="D200" s="13"/>
      <c r="E200" s="625"/>
      <c r="F200" s="625"/>
      <c r="G200" s="625"/>
      <c r="H200" s="625"/>
      <c r="I200" s="625"/>
      <c r="J200" s="625"/>
      <c r="K200" s="625"/>
      <c r="L200" s="625"/>
      <c r="M200" s="625"/>
      <c r="N200" s="625"/>
      <c r="O200" s="625"/>
      <c r="P200" s="625"/>
      <c r="Q200" s="625"/>
      <c r="R200" s="625"/>
      <c r="S200" s="625"/>
      <c r="T200" s="626"/>
      <c r="U200" s="665"/>
      <c r="V200" s="666"/>
      <c r="W200" s="667"/>
      <c r="X200" s="775"/>
      <c r="Y200" s="775"/>
      <c r="Z200" s="775"/>
    </row>
    <row r="201" spans="1:26" s="27" customFormat="1" ht="17.100000000000001" customHeight="1" x14ac:dyDescent="0.15">
      <c r="A201" s="624"/>
      <c r="B201" s="625"/>
      <c r="C201" s="626"/>
      <c r="D201" s="13"/>
      <c r="E201" s="625"/>
      <c r="F201" s="625"/>
      <c r="G201" s="625"/>
      <c r="H201" s="625"/>
      <c r="I201" s="625"/>
      <c r="J201" s="625"/>
      <c r="K201" s="625"/>
      <c r="L201" s="625"/>
      <c r="M201" s="625"/>
      <c r="N201" s="625"/>
      <c r="O201" s="625"/>
      <c r="P201" s="625"/>
      <c r="Q201" s="625"/>
      <c r="R201" s="625"/>
      <c r="S201" s="625"/>
      <c r="T201" s="626"/>
      <c r="U201" s="665"/>
      <c r="V201" s="666"/>
      <c r="W201" s="667"/>
      <c r="X201" s="775"/>
      <c r="Y201" s="775"/>
      <c r="Z201" s="775"/>
    </row>
    <row r="202" spans="1:26" s="27" customFormat="1" ht="17.100000000000001" customHeight="1" x14ac:dyDescent="0.15">
      <c r="A202" s="624"/>
      <c r="B202" s="625"/>
      <c r="C202" s="626"/>
      <c r="D202" s="13" t="s">
        <v>96</v>
      </c>
      <c r="E202" s="625" t="s">
        <v>92</v>
      </c>
      <c r="F202" s="625"/>
      <c r="G202" s="625"/>
      <c r="H202" s="625"/>
      <c r="I202" s="625"/>
      <c r="J202" s="625"/>
      <c r="K202" s="625"/>
      <c r="L202" s="625"/>
      <c r="M202" s="625"/>
      <c r="N202" s="625"/>
      <c r="O202" s="625"/>
      <c r="P202" s="625"/>
      <c r="Q202" s="625"/>
      <c r="R202" s="625"/>
      <c r="S202" s="625"/>
      <c r="T202" s="626"/>
      <c r="U202" s="665"/>
      <c r="V202" s="666"/>
      <c r="W202" s="667"/>
      <c r="X202" s="775"/>
      <c r="Y202" s="775"/>
      <c r="Z202" s="775"/>
    </row>
    <row r="203" spans="1:26" s="27" customFormat="1" ht="17.100000000000001" customHeight="1" x14ac:dyDescent="0.15">
      <c r="A203" s="624"/>
      <c r="B203" s="625"/>
      <c r="C203" s="626"/>
      <c r="D203" s="322"/>
      <c r="E203" s="625"/>
      <c r="F203" s="625"/>
      <c r="G203" s="625"/>
      <c r="H203" s="625"/>
      <c r="I203" s="625"/>
      <c r="J203" s="625"/>
      <c r="K203" s="625"/>
      <c r="L203" s="625"/>
      <c r="M203" s="625"/>
      <c r="N203" s="625"/>
      <c r="O203" s="625"/>
      <c r="P203" s="625"/>
      <c r="Q203" s="625"/>
      <c r="R203" s="625"/>
      <c r="S203" s="625"/>
      <c r="T203" s="626"/>
      <c r="U203" s="665"/>
      <c r="V203" s="666"/>
      <c r="W203" s="667"/>
      <c r="X203" s="775"/>
      <c r="Y203" s="775"/>
      <c r="Z203" s="775"/>
    </row>
    <row r="204" spans="1:26" s="27" customFormat="1" ht="17.100000000000001" customHeight="1" x14ac:dyDescent="0.15">
      <c r="A204" s="624"/>
      <c r="B204" s="625"/>
      <c r="C204" s="626"/>
      <c r="D204" s="235" t="s">
        <v>548</v>
      </c>
      <c r="E204" s="628" t="s">
        <v>549</v>
      </c>
      <c r="F204" s="628"/>
      <c r="G204" s="628"/>
      <c r="H204" s="628"/>
      <c r="I204" s="628"/>
      <c r="J204" s="628"/>
      <c r="K204" s="628"/>
      <c r="L204" s="628"/>
      <c r="M204" s="628"/>
      <c r="N204" s="628"/>
      <c r="O204" s="628"/>
      <c r="P204" s="628"/>
      <c r="Q204" s="628"/>
      <c r="R204" s="628"/>
      <c r="S204" s="628"/>
      <c r="T204" s="629"/>
      <c r="U204" s="665"/>
      <c r="V204" s="666"/>
      <c r="W204" s="667"/>
      <c r="X204" s="775"/>
      <c r="Y204" s="775"/>
      <c r="Z204" s="775"/>
    </row>
    <row r="205" spans="1:26" s="27" customFormat="1" ht="17.100000000000001" customHeight="1" x14ac:dyDescent="0.15">
      <c r="A205" s="624"/>
      <c r="B205" s="625"/>
      <c r="C205" s="626"/>
      <c r="D205" s="321"/>
      <c r="E205" s="771"/>
      <c r="F205" s="771"/>
      <c r="G205" s="771"/>
      <c r="H205" s="771"/>
      <c r="I205" s="771"/>
      <c r="J205" s="771"/>
      <c r="K205" s="771"/>
      <c r="L205" s="771"/>
      <c r="M205" s="771"/>
      <c r="N205" s="771"/>
      <c r="O205" s="771"/>
      <c r="P205" s="771"/>
      <c r="Q205" s="771"/>
      <c r="R205" s="771"/>
      <c r="S205" s="771"/>
      <c r="T205" s="772"/>
      <c r="U205" s="665"/>
      <c r="V205" s="666"/>
      <c r="W205" s="667"/>
      <c r="X205" s="775"/>
      <c r="Y205" s="775"/>
      <c r="Z205" s="775"/>
    </row>
    <row r="206" spans="1:26" s="27" customFormat="1" ht="17.100000000000001" customHeight="1" x14ac:dyDescent="0.15">
      <c r="A206" s="624"/>
      <c r="B206" s="625"/>
      <c r="C206" s="626"/>
      <c r="D206" s="321"/>
      <c r="E206" s="771"/>
      <c r="F206" s="771"/>
      <c r="G206" s="771"/>
      <c r="H206" s="771"/>
      <c r="I206" s="771"/>
      <c r="J206" s="771"/>
      <c r="K206" s="771"/>
      <c r="L206" s="771"/>
      <c r="M206" s="771"/>
      <c r="N206" s="771"/>
      <c r="O206" s="771"/>
      <c r="P206" s="771"/>
      <c r="Q206" s="771"/>
      <c r="R206" s="771"/>
      <c r="S206" s="771"/>
      <c r="T206" s="772"/>
      <c r="U206" s="665"/>
      <c r="V206" s="666"/>
      <c r="W206" s="667"/>
      <c r="X206" s="775"/>
      <c r="Y206" s="775"/>
      <c r="Z206" s="775"/>
    </row>
    <row r="207" spans="1:26" s="27" customFormat="1" ht="17.100000000000001" customHeight="1" x14ac:dyDescent="0.15">
      <c r="A207" s="624"/>
      <c r="B207" s="625"/>
      <c r="C207" s="626"/>
      <c r="D207" s="369"/>
      <c r="E207" s="771"/>
      <c r="F207" s="771"/>
      <c r="G207" s="771"/>
      <c r="H207" s="771"/>
      <c r="I207" s="771"/>
      <c r="J207" s="771"/>
      <c r="K207" s="771"/>
      <c r="L207" s="771"/>
      <c r="M207" s="771"/>
      <c r="N207" s="771"/>
      <c r="O207" s="771"/>
      <c r="P207" s="771"/>
      <c r="Q207" s="771"/>
      <c r="R207" s="771"/>
      <c r="S207" s="771"/>
      <c r="T207" s="772"/>
      <c r="U207" s="665"/>
      <c r="V207" s="666"/>
      <c r="W207" s="667"/>
      <c r="X207" s="775"/>
      <c r="Y207" s="775"/>
      <c r="Z207" s="775"/>
    </row>
    <row r="208" spans="1:26" s="27" customFormat="1" ht="17.100000000000001" customHeight="1" x14ac:dyDescent="0.15">
      <c r="A208" s="624"/>
      <c r="B208" s="625"/>
      <c r="C208" s="626"/>
      <c r="D208" s="366" t="s">
        <v>97</v>
      </c>
      <c r="E208" s="367"/>
      <c r="F208" s="367"/>
      <c r="G208" s="367"/>
      <c r="H208" s="367"/>
      <c r="I208" s="367"/>
      <c r="J208" s="367"/>
      <c r="K208" s="367"/>
      <c r="L208" s="367"/>
      <c r="M208" s="367"/>
      <c r="N208" s="367"/>
      <c r="O208" s="367"/>
      <c r="P208" s="367"/>
      <c r="Q208" s="367"/>
      <c r="R208" s="367"/>
      <c r="S208" s="367"/>
      <c r="T208" s="368"/>
      <c r="U208" s="665"/>
      <c r="V208" s="666"/>
      <c r="W208" s="667"/>
      <c r="X208" s="775"/>
      <c r="Y208" s="775"/>
      <c r="Z208" s="775"/>
    </row>
    <row r="209" spans="1:26" s="27" customFormat="1" ht="17.100000000000001" customHeight="1" x14ac:dyDescent="0.15">
      <c r="A209" s="624"/>
      <c r="B209" s="625"/>
      <c r="C209" s="626"/>
      <c r="D209" s="760" t="s">
        <v>750</v>
      </c>
      <c r="E209" s="761"/>
      <c r="F209" s="761"/>
      <c r="G209" s="761"/>
      <c r="H209" s="761"/>
      <c r="I209" s="761"/>
      <c r="J209" s="761"/>
      <c r="K209" s="761"/>
      <c r="L209" s="761"/>
      <c r="M209" s="761"/>
      <c r="N209" s="761"/>
      <c r="O209" s="761"/>
      <c r="P209" s="761"/>
      <c r="Q209" s="761"/>
      <c r="R209" s="761"/>
      <c r="S209" s="761"/>
      <c r="T209" s="762"/>
      <c r="U209" s="665"/>
      <c r="V209" s="666"/>
      <c r="W209" s="667"/>
      <c r="X209" s="775"/>
      <c r="Y209" s="775"/>
      <c r="Z209" s="775"/>
    </row>
    <row r="210" spans="1:26" s="27" customFormat="1" ht="17.100000000000001" customHeight="1" x14ac:dyDescent="0.15">
      <c r="A210" s="624"/>
      <c r="B210" s="625"/>
      <c r="C210" s="626"/>
      <c r="D210" s="760"/>
      <c r="E210" s="761"/>
      <c r="F210" s="761"/>
      <c r="G210" s="761"/>
      <c r="H210" s="761"/>
      <c r="I210" s="761"/>
      <c r="J210" s="761"/>
      <c r="K210" s="761"/>
      <c r="L210" s="761"/>
      <c r="M210" s="761"/>
      <c r="N210" s="761"/>
      <c r="O210" s="761"/>
      <c r="P210" s="761"/>
      <c r="Q210" s="761"/>
      <c r="R210" s="761"/>
      <c r="S210" s="761"/>
      <c r="T210" s="762"/>
      <c r="U210" s="665"/>
      <c r="V210" s="666"/>
      <c r="W210" s="667"/>
      <c r="X210" s="775"/>
      <c r="Y210" s="775"/>
      <c r="Z210" s="775"/>
    </row>
    <row r="211" spans="1:26" s="27" customFormat="1" ht="17.100000000000001" customHeight="1" x14ac:dyDescent="0.15">
      <c r="A211" s="624"/>
      <c r="B211" s="625"/>
      <c r="C211" s="626"/>
      <c r="D211" s="760"/>
      <c r="E211" s="761"/>
      <c r="F211" s="761"/>
      <c r="G211" s="761"/>
      <c r="H211" s="761"/>
      <c r="I211" s="761"/>
      <c r="J211" s="761"/>
      <c r="K211" s="761"/>
      <c r="L211" s="761"/>
      <c r="M211" s="761"/>
      <c r="N211" s="761"/>
      <c r="O211" s="761"/>
      <c r="P211" s="761"/>
      <c r="Q211" s="761"/>
      <c r="R211" s="761"/>
      <c r="S211" s="761"/>
      <c r="T211" s="762"/>
      <c r="U211" s="665"/>
      <c r="V211" s="666"/>
      <c r="W211" s="667"/>
      <c r="X211" s="775"/>
      <c r="Y211" s="775"/>
      <c r="Z211" s="775"/>
    </row>
    <row r="212" spans="1:26" s="27" customFormat="1" ht="17.100000000000001" customHeight="1" x14ac:dyDescent="0.15">
      <c r="A212" s="659"/>
      <c r="B212" s="660"/>
      <c r="C212" s="661"/>
      <c r="D212" s="656"/>
      <c r="E212" s="657"/>
      <c r="F212" s="657"/>
      <c r="G212" s="657"/>
      <c r="H212" s="657"/>
      <c r="I212" s="657"/>
      <c r="J212" s="657"/>
      <c r="K212" s="657"/>
      <c r="L212" s="657"/>
      <c r="M212" s="657"/>
      <c r="N212" s="657"/>
      <c r="O212" s="657"/>
      <c r="P212" s="657"/>
      <c r="Q212" s="657"/>
      <c r="R212" s="657"/>
      <c r="S212" s="657"/>
      <c r="T212" s="658"/>
      <c r="U212" s="668"/>
      <c r="V212" s="669"/>
      <c r="W212" s="670"/>
      <c r="X212" s="778"/>
      <c r="Y212" s="778"/>
      <c r="Z212" s="778"/>
    </row>
    <row r="213" spans="1:26" s="27" customFormat="1" ht="17.100000000000001" customHeight="1" x14ac:dyDescent="0.15">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row>
    <row r="214" spans="1:26" ht="15" customHeight="1" x14ac:dyDescent="0.15">
      <c r="A214" s="799" t="s">
        <v>200</v>
      </c>
      <c r="B214" s="799"/>
      <c r="C214" s="799"/>
      <c r="D214" s="799"/>
      <c r="E214" s="799"/>
      <c r="F214" s="799"/>
      <c r="G214" s="799"/>
      <c r="H214" s="799"/>
      <c r="I214" s="799"/>
      <c r="J214" s="799"/>
      <c r="K214" s="799"/>
      <c r="L214" s="799"/>
      <c r="M214" s="799"/>
      <c r="N214" s="799"/>
      <c r="O214" s="799"/>
      <c r="P214" s="799"/>
      <c r="Q214" s="799"/>
      <c r="R214" s="799"/>
      <c r="S214" s="799"/>
      <c r="T214" s="799"/>
      <c r="U214" s="799"/>
      <c r="V214" s="799"/>
      <c r="W214" s="799"/>
      <c r="X214" s="799"/>
      <c r="Y214" s="799"/>
      <c r="Z214" s="799"/>
    </row>
    <row r="215" spans="1:26" ht="15" customHeight="1" x14ac:dyDescent="0.15">
      <c r="A215" s="800"/>
      <c r="B215" s="800"/>
      <c r="C215" s="800"/>
      <c r="D215" s="800"/>
      <c r="E215" s="800"/>
      <c r="F215" s="800"/>
      <c r="G215" s="800"/>
      <c r="H215" s="800"/>
      <c r="I215" s="800"/>
      <c r="J215" s="800"/>
      <c r="K215" s="800"/>
      <c r="L215" s="800"/>
      <c r="M215" s="800"/>
      <c r="N215" s="800"/>
      <c r="O215" s="800"/>
      <c r="P215" s="800"/>
      <c r="Q215" s="800"/>
      <c r="R215" s="800"/>
      <c r="S215" s="800"/>
      <c r="T215" s="800"/>
      <c r="U215" s="800"/>
      <c r="V215" s="800"/>
      <c r="W215" s="800"/>
      <c r="X215" s="800"/>
      <c r="Y215" s="800"/>
      <c r="Z215" s="800"/>
    </row>
    <row r="216" spans="1:26" s="27" customFormat="1" ht="17.100000000000001" customHeight="1" x14ac:dyDescent="0.15">
      <c r="A216" s="621" t="s">
        <v>169</v>
      </c>
      <c r="B216" s="622"/>
      <c r="C216" s="623"/>
      <c r="D216" s="621" t="s">
        <v>101</v>
      </c>
      <c r="E216" s="622"/>
      <c r="F216" s="622"/>
      <c r="G216" s="622"/>
      <c r="H216" s="622"/>
      <c r="I216" s="622"/>
      <c r="J216" s="622"/>
      <c r="K216" s="622"/>
      <c r="L216" s="622"/>
      <c r="M216" s="622"/>
      <c r="N216" s="622"/>
      <c r="O216" s="622"/>
      <c r="P216" s="622"/>
      <c r="Q216" s="622"/>
      <c r="R216" s="622"/>
      <c r="S216" s="622"/>
      <c r="T216" s="623"/>
      <c r="U216" s="662" t="s">
        <v>220</v>
      </c>
      <c r="V216" s="928"/>
      <c r="W216" s="929"/>
      <c r="X216" s="779"/>
      <c r="Y216" s="779"/>
      <c r="Z216" s="779"/>
    </row>
    <row r="217" spans="1:26" s="27" customFormat="1" ht="17.100000000000001" customHeight="1" x14ac:dyDescent="0.15">
      <c r="A217" s="624"/>
      <c r="B217" s="625"/>
      <c r="C217" s="626"/>
      <c r="D217" s="624"/>
      <c r="E217" s="625"/>
      <c r="F217" s="625"/>
      <c r="G217" s="625"/>
      <c r="H217" s="625"/>
      <c r="I217" s="625"/>
      <c r="J217" s="625"/>
      <c r="K217" s="625"/>
      <c r="L217" s="625"/>
      <c r="M217" s="625"/>
      <c r="N217" s="625"/>
      <c r="O217" s="625"/>
      <c r="P217" s="625"/>
      <c r="Q217" s="625"/>
      <c r="R217" s="625"/>
      <c r="S217" s="625"/>
      <c r="T217" s="626"/>
      <c r="U217" s="665"/>
      <c r="V217" s="931"/>
      <c r="W217" s="932"/>
      <c r="X217" s="779"/>
      <c r="Y217" s="779"/>
      <c r="Z217" s="779"/>
    </row>
    <row r="218" spans="1:26" s="27" customFormat="1" ht="17.100000000000001" customHeight="1" x14ac:dyDescent="0.15">
      <c r="A218" s="624"/>
      <c r="B218" s="625"/>
      <c r="C218" s="626"/>
      <c r="D218" s="627"/>
      <c r="E218" s="628"/>
      <c r="F218" s="628"/>
      <c r="G218" s="628"/>
      <c r="H218" s="628"/>
      <c r="I218" s="628"/>
      <c r="J218" s="628"/>
      <c r="K218" s="628"/>
      <c r="L218" s="628"/>
      <c r="M218" s="628"/>
      <c r="N218" s="628"/>
      <c r="O218" s="628"/>
      <c r="P218" s="628"/>
      <c r="Q218" s="628"/>
      <c r="R218" s="628"/>
      <c r="S218" s="628"/>
      <c r="T218" s="629"/>
      <c r="U218" s="665"/>
      <c r="V218" s="931"/>
      <c r="W218" s="932"/>
      <c r="X218" s="779"/>
      <c r="Y218" s="779"/>
      <c r="Z218" s="779"/>
    </row>
    <row r="219" spans="1:26" s="27" customFormat="1" ht="17.100000000000001" customHeight="1" x14ac:dyDescent="0.15">
      <c r="A219" s="624"/>
      <c r="B219" s="625"/>
      <c r="C219" s="626"/>
      <c r="D219" s="741" t="s">
        <v>102</v>
      </c>
      <c r="E219" s="674"/>
      <c r="F219" s="674"/>
      <c r="G219" s="674"/>
      <c r="H219" s="674"/>
      <c r="I219" s="674"/>
      <c r="J219" s="674"/>
      <c r="K219" s="674"/>
      <c r="L219" s="674"/>
      <c r="M219" s="674"/>
      <c r="N219" s="674"/>
      <c r="O219" s="674"/>
      <c r="P219" s="674"/>
      <c r="Q219" s="674"/>
      <c r="R219" s="674"/>
      <c r="S219" s="674"/>
      <c r="T219" s="675"/>
      <c r="U219" s="930"/>
      <c r="V219" s="931"/>
      <c r="W219" s="932"/>
      <c r="X219" s="740"/>
      <c r="Y219" s="740"/>
      <c r="Z219" s="740"/>
    </row>
    <row r="220" spans="1:26" s="27" customFormat="1" ht="17.100000000000001" customHeight="1" x14ac:dyDescent="0.15">
      <c r="A220" s="659"/>
      <c r="B220" s="660"/>
      <c r="C220" s="661"/>
      <c r="D220" s="691"/>
      <c r="E220" s="692"/>
      <c r="F220" s="692"/>
      <c r="G220" s="692"/>
      <c r="H220" s="692"/>
      <c r="I220" s="692"/>
      <c r="J220" s="692"/>
      <c r="K220" s="692"/>
      <c r="L220" s="692"/>
      <c r="M220" s="692"/>
      <c r="N220" s="692"/>
      <c r="O220" s="692"/>
      <c r="P220" s="692"/>
      <c r="Q220" s="692"/>
      <c r="R220" s="692"/>
      <c r="S220" s="692"/>
      <c r="T220" s="693"/>
      <c r="U220" s="1005"/>
      <c r="V220" s="1006"/>
      <c r="W220" s="1007"/>
      <c r="X220" s="790"/>
      <c r="Y220" s="790"/>
      <c r="Z220" s="790"/>
    </row>
    <row r="221" spans="1:26" s="27" customFormat="1" ht="17.100000000000001" customHeight="1" x14ac:dyDescent="0.15">
      <c r="A221" s="621" t="s">
        <v>170</v>
      </c>
      <c r="B221" s="622"/>
      <c r="C221" s="623"/>
      <c r="D221" s="31" t="s">
        <v>212</v>
      </c>
      <c r="E221" s="67"/>
      <c r="F221" s="67"/>
      <c r="G221" s="67"/>
      <c r="H221" s="67"/>
      <c r="I221" s="67"/>
      <c r="J221" s="67"/>
      <c r="K221" s="67"/>
      <c r="L221" s="67"/>
      <c r="M221" s="67"/>
      <c r="N221" s="67"/>
      <c r="O221" s="67"/>
      <c r="P221" s="67"/>
      <c r="Q221" s="67"/>
      <c r="R221" s="67"/>
      <c r="S221" s="67"/>
      <c r="T221" s="67"/>
      <c r="U221" s="67"/>
      <c r="V221" s="67"/>
      <c r="W221" s="67"/>
      <c r="X221" s="68"/>
      <c r="Y221" s="662" t="s">
        <v>36</v>
      </c>
      <c r="Z221" s="664"/>
    </row>
    <row r="222" spans="1:26" s="27" customFormat="1" ht="17.100000000000001" customHeight="1" x14ac:dyDescent="0.15">
      <c r="A222" s="624"/>
      <c r="B222" s="625"/>
      <c r="C222" s="626"/>
      <c r="D222" s="32" t="s">
        <v>103</v>
      </c>
      <c r="E222" s="333"/>
      <c r="F222" s="33"/>
      <c r="G222" s="33"/>
      <c r="H222" s="33"/>
      <c r="I222" s="33"/>
      <c r="J222" s="33"/>
      <c r="K222" s="33"/>
      <c r="L222" s="33"/>
      <c r="M222" s="33"/>
      <c r="N222" s="33"/>
      <c r="O222" s="33"/>
      <c r="P222" s="33"/>
      <c r="Q222" s="33"/>
      <c r="R222" s="33"/>
      <c r="S222" s="33"/>
      <c r="T222" s="33"/>
      <c r="U222" s="33"/>
      <c r="V222" s="33"/>
      <c r="W222" s="33"/>
      <c r="X222" s="34"/>
      <c r="Y222" s="665"/>
      <c r="Z222" s="667"/>
    </row>
    <row r="223" spans="1:26" s="27" customFormat="1" ht="17.100000000000001" customHeight="1" x14ac:dyDescent="0.15">
      <c r="A223" s="624"/>
      <c r="B223" s="625"/>
      <c r="C223" s="626"/>
      <c r="D223" s="35"/>
      <c r="E223" s="74"/>
      <c r="F223" s="74" t="s">
        <v>104</v>
      </c>
      <c r="G223" s="5"/>
      <c r="H223" s="5"/>
      <c r="I223" s="5"/>
      <c r="J223" s="74"/>
      <c r="K223" s="74" t="s">
        <v>105</v>
      </c>
      <c r="L223" s="5"/>
      <c r="M223" s="5"/>
      <c r="N223" s="74"/>
      <c r="O223" s="74"/>
      <c r="P223" s="74" t="s">
        <v>106</v>
      </c>
      <c r="Q223" s="36"/>
      <c r="R223" s="36"/>
      <c r="S223" s="36"/>
      <c r="T223" s="36"/>
      <c r="U223" s="36"/>
      <c r="V223" s="20"/>
      <c r="W223" s="20"/>
      <c r="X223" s="37"/>
      <c r="Y223" s="665"/>
      <c r="Z223" s="667"/>
    </row>
    <row r="224" spans="1:26" s="27" customFormat="1" ht="17.100000000000001" customHeight="1" x14ac:dyDescent="0.15">
      <c r="A224" s="624"/>
      <c r="B224" s="625"/>
      <c r="C224" s="626"/>
      <c r="D224" s="35"/>
      <c r="E224" s="74"/>
      <c r="F224" s="74" t="s">
        <v>107</v>
      </c>
      <c r="G224" s="5"/>
      <c r="H224" s="5"/>
      <c r="I224" s="5"/>
      <c r="J224" s="74"/>
      <c r="K224" s="74"/>
      <c r="L224" s="5"/>
      <c r="M224" s="5"/>
      <c r="N224" s="74"/>
      <c r="Q224" s="36"/>
      <c r="R224" s="36"/>
      <c r="S224" s="36"/>
      <c r="T224" s="36"/>
      <c r="U224" s="36"/>
      <c r="V224" s="20"/>
      <c r="W224" s="20"/>
      <c r="X224" s="37"/>
      <c r="Y224" s="665"/>
      <c r="Z224" s="667"/>
    </row>
    <row r="225" spans="1:26" s="27" customFormat="1" ht="17.100000000000001" customHeight="1" x14ac:dyDescent="0.15">
      <c r="A225" s="624"/>
      <c r="B225" s="625"/>
      <c r="C225" s="626"/>
      <c r="D225" s="35"/>
      <c r="E225" s="74"/>
      <c r="F225" s="1019" t="s">
        <v>751</v>
      </c>
      <c r="G225" s="1019"/>
      <c r="H225" s="1019"/>
      <c r="I225" s="1019"/>
      <c r="J225" s="1019"/>
      <c r="K225" s="1019"/>
      <c r="L225" s="1019"/>
      <c r="M225" s="1019"/>
      <c r="N225" s="1019"/>
      <c r="O225" s="1019"/>
      <c r="P225" s="1019"/>
      <c r="Q225" s="1019"/>
      <c r="R225" s="1019"/>
      <c r="S225" s="1019"/>
      <c r="T225" s="1019"/>
      <c r="U225" s="1019"/>
      <c r="V225" s="1019"/>
      <c r="W225" s="1019"/>
      <c r="X225" s="1020"/>
      <c r="Y225" s="665"/>
      <c r="Z225" s="667"/>
    </row>
    <row r="226" spans="1:26" s="27" customFormat="1" ht="17.100000000000001" customHeight="1" x14ac:dyDescent="0.15">
      <c r="A226" s="624"/>
      <c r="B226" s="625"/>
      <c r="C226" s="626"/>
      <c r="D226" s="35"/>
      <c r="E226" s="74"/>
      <c r="F226" s="1019"/>
      <c r="G226" s="1019"/>
      <c r="H226" s="1019"/>
      <c r="I226" s="1019"/>
      <c r="J226" s="1019"/>
      <c r="K226" s="1019"/>
      <c r="L226" s="1019"/>
      <c r="M226" s="1019"/>
      <c r="N226" s="1019"/>
      <c r="O226" s="1019"/>
      <c r="P226" s="1019"/>
      <c r="Q226" s="1019"/>
      <c r="R226" s="1019"/>
      <c r="S226" s="1019"/>
      <c r="T226" s="1019"/>
      <c r="U226" s="1019"/>
      <c r="V226" s="1019"/>
      <c r="W226" s="1019"/>
      <c r="X226" s="1020"/>
      <c r="Y226" s="665"/>
      <c r="Z226" s="667"/>
    </row>
    <row r="227" spans="1:26" s="27" customFormat="1" ht="17.100000000000001" customHeight="1" x14ac:dyDescent="0.15">
      <c r="A227" s="624"/>
      <c r="B227" s="625"/>
      <c r="C227" s="626"/>
      <c r="D227" s="35"/>
      <c r="E227" s="74"/>
      <c r="F227" s="1019"/>
      <c r="G227" s="1019"/>
      <c r="H227" s="1019"/>
      <c r="I227" s="1019"/>
      <c r="J227" s="1019"/>
      <c r="K227" s="1019"/>
      <c r="L227" s="1019"/>
      <c r="M227" s="1019"/>
      <c r="N227" s="1019"/>
      <c r="O227" s="1019"/>
      <c r="P227" s="1019"/>
      <c r="Q227" s="1019"/>
      <c r="R227" s="1019"/>
      <c r="S227" s="1019"/>
      <c r="T227" s="1019"/>
      <c r="U227" s="1019"/>
      <c r="V227" s="1019"/>
      <c r="W227" s="1019"/>
      <c r="X227" s="1020"/>
      <c r="Y227" s="665"/>
      <c r="Z227" s="667"/>
    </row>
    <row r="228" spans="1:26" s="27" customFormat="1" ht="17.100000000000001" customHeight="1" x14ac:dyDescent="0.15">
      <c r="A228" s="624"/>
      <c r="B228" s="625"/>
      <c r="C228" s="626"/>
      <c r="D228" s="347"/>
      <c r="E228" s="74"/>
      <c r="F228" s="74" t="s">
        <v>108</v>
      </c>
      <c r="G228" s="38"/>
      <c r="H228" s="38"/>
      <c r="I228" s="38"/>
      <c r="J228" s="38"/>
      <c r="K228" s="38"/>
      <c r="L228" s="38"/>
      <c r="M228" s="38"/>
      <c r="N228" s="38"/>
      <c r="O228" s="38"/>
      <c r="P228" s="38"/>
      <c r="Q228" s="38"/>
      <c r="R228" s="38"/>
      <c r="S228" s="38"/>
      <c r="T228" s="38"/>
      <c r="U228" s="38"/>
      <c r="V228" s="333"/>
      <c r="W228" s="333"/>
      <c r="X228" s="39"/>
      <c r="Y228" s="665"/>
      <c r="Z228" s="667"/>
    </row>
    <row r="229" spans="1:26" s="27" customFormat="1" ht="17.100000000000001" customHeight="1" x14ac:dyDescent="0.15">
      <c r="A229" s="624"/>
      <c r="B229" s="625"/>
      <c r="C229" s="626"/>
      <c r="D229" s="347"/>
      <c r="E229" s="74"/>
      <c r="F229" s="40" t="s">
        <v>752</v>
      </c>
      <c r="G229" s="38"/>
      <c r="H229" s="38"/>
      <c r="I229" s="38"/>
      <c r="J229" s="38"/>
      <c r="K229" s="38"/>
      <c r="L229" s="38"/>
      <c r="M229" s="38"/>
      <c r="N229" s="38"/>
      <c r="O229" s="38"/>
      <c r="P229" s="38"/>
      <c r="Q229" s="38"/>
      <c r="R229" s="38"/>
      <c r="S229" s="38"/>
      <c r="T229" s="38"/>
      <c r="U229" s="38"/>
      <c r="V229" s="333"/>
      <c r="W229" s="333"/>
      <c r="X229" s="39"/>
      <c r="Y229" s="665"/>
      <c r="Z229" s="667"/>
    </row>
    <row r="230" spans="1:26" s="27" customFormat="1" ht="17.100000000000001" customHeight="1" x14ac:dyDescent="0.15">
      <c r="A230" s="624"/>
      <c r="B230" s="625"/>
      <c r="C230" s="626"/>
      <c r="D230" s="347"/>
      <c r="E230" s="74"/>
      <c r="F230" s="69" t="s">
        <v>109</v>
      </c>
      <c r="G230" s="71"/>
      <c r="H230" s="71"/>
      <c r="I230" s="40"/>
      <c r="J230" s="70" t="s">
        <v>110</v>
      </c>
      <c r="K230" s="38"/>
      <c r="L230" s="38"/>
      <c r="M230" s="38"/>
      <c r="N230" s="38"/>
      <c r="O230" s="74"/>
      <c r="P230" s="69" t="s">
        <v>112</v>
      </c>
      <c r="Q230" s="38"/>
      <c r="R230" s="38"/>
      <c r="S230" s="38"/>
      <c r="T230" s="38"/>
      <c r="U230" s="38"/>
      <c r="V230" s="333"/>
      <c r="W230" s="333"/>
      <c r="X230" s="41"/>
      <c r="Y230" s="665"/>
      <c r="Z230" s="667"/>
    </row>
    <row r="231" spans="1:26" s="27" customFormat="1" ht="17.100000000000001" customHeight="1" x14ac:dyDescent="0.15">
      <c r="A231" s="624"/>
      <c r="B231" s="625"/>
      <c r="C231" s="626"/>
      <c r="D231" s="347"/>
      <c r="E231" s="74"/>
      <c r="F231" s="74" t="s">
        <v>111</v>
      </c>
      <c r="G231" s="71"/>
      <c r="H231" s="71"/>
      <c r="I231" s="40"/>
      <c r="J231" s="70"/>
      <c r="K231" s="38"/>
      <c r="L231" s="38"/>
      <c r="M231" s="38"/>
      <c r="N231" s="38"/>
      <c r="O231" s="74"/>
      <c r="P231" s="74"/>
      <c r="Q231" s="38"/>
      <c r="R231" s="38"/>
      <c r="S231" s="38"/>
      <c r="T231" s="38"/>
      <c r="U231" s="38"/>
      <c r="V231" s="333"/>
      <c r="W231" s="333"/>
      <c r="X231" s="41"/>
      <c r="Y231" s="665"/>
      <c r="Z231" s="667"/>
    </row>
    <row r="232" spans="1:26" s="27" customFormat="1" ht="17.100000000000001" customHeight="1" x14ac:dyDescent="0.15">
      <c r="A232" s="624"/>
      <c r="B232" s="625"/>
      <c r="C232" s="626"/>
      <c r="D232" s="347"/>
      <c r="E232" s="74"/>
      <c r="F232" s="6" t="s">
        <v>117</v>
      </c>
      <c r="G232" s="71"/>
      <c r="H232" s="71"/>
      <c r="I232" s="40"/>
      <c r="J232" s="70"/>
      <c r="K232" s="38"/>
      <c r="L232" s="38"/>
      <c r="M232" s="38"/>
      <c r="N232" s="38"/>
      <c r="O232" s="74"/>
      <c r="P232" s="74"/>
      <c r="Q232" s="38"/>
      <c r="R232" s="38"/>
      <c r="S232" s="38"/>
      <c r="T232" s="38"/>
      <c r="U232" s="38"/>
      <c r="V232" s="333"/>
      <c r="W232" s="333"/>
      <c r="X232" s="41"/>
      <c r="Y232" s="665"/>
      <c r="Z232" s="667"/>
    </row>
    <row r="233" spans="1:26" s="27" customFormat="1" ht="17.100000000000001" customHeight="1" x14ac:dyDescent="0.15">
      <c r="A233" s="624"/>
      <c r="B233" s="625"/>
      <c r="C233" s="626"/>
      <c r="D233" s="347"/>
      <c r="E233" s="74"/>
      <c r="F233" s="74" t="s">
        <v>113</v>
      </c>
      <c r="G233" s="40"/>
      <c r="H233" s="38"/>
      <c r="I233" s="38"/>
      <c r="J233" s="38"/>
      <c r="K233" s="38"/>
      <c r="L233" s="38"/>
      <c r="M233" s="74"/>
      <c r="N233" s="30" t="s">
        <v>399</v>
      </c>
      <c r="Q233" s="38"/>
      <c r="R233" s="38"/>
      <c r="S233" s="38"/>
      <c r="T233" s="38"/>
      <c r="U233" s="38"/>
      <c r="V233" s="333"/>
      <c r="W233" s="333"/>
      <c r="X233" s="41"/>
      <c r="Y233" s="665"/>
      <c r="Z233" s="667"/>
    </row>
    <row r="234" spans="1:26" s="27" customFormat="1" ht="17.100000000000001" customHeight="1" x14ac:dyDescent="0.15">
      <c r="A234" s="624"/>
      <c r="B234" s="625"/>
      <c r="C234" s="626"/>
      <c r="D234" s="347"/>
      <c r="E234" s="74"/>
      <c r="F234" s="69" t="s">
        <v>114</v>
      </c>
      <c r="G234" s="333"/>
      <c r="H234" s="333"/>
      <c r="I234" s="333"/>
      <c r="J234" s="333"/>
      <c r="M234" s="333"/>
      <c r="N234" s="74" t="s">
        <v>115</v>
      </c>
      <c r="O234" s="333"/>
      <c r="P234" s="333"/>
      <c r="Q234" s="333"/>
      <c r="R234" s="333"/>
      <c r="S234" s="333"/>
      <c r="T234" s="333"/>
      <c r="U234" s="333"/>
      <c r="V234" s="333"/>
      <c r="W234" s="333"/>
      <c r="X234" s="41"/>
      <c r="Y234" s="665"/>
      <c r="Z234" s="667"/>
    </row>
    <row r="235" spans="1:26" s="27" customFormat="1" ht="17.100000000000001" customHeight="1" x14ac:dyDescent="0.15">
      <c r="A235" s="659"/>
      <c r="B235" s="660"/>
      <c r="C235" s="661"/>
      <c r="D235" s="347"/>
      <c r="E235" s="74"/>
      <c r="F235" s="42" t="s">
        <v>116</v>
      </c>
      <c r="G235" s="333"/>
      <c r="H235" s="333"/>
      <c r="I235" s="333"/>
      <c r="J235" s="333"/>
      <c r="M235" s="333"/>
      <c r="N235" s="333"/>
      <c r="O235" s="333"/>
      <c r="P235" s="333"/>
      <c r="Q235" s="333"/>
      <c r="R235" s="333"/>
      <c r="S235" s="333"/>
      <c r="T235" s="333"/>
      <c r="U235" s="333"/>
      <c r="V235" s="333"/>
      <c r="W235" s="333"/>
      <c r="X235" s="41"/>
      <c r="Y235" s="315"/>
      <c r="Z235" s="317"/>
    </row>
    <row r="236" spans="1:26" s="27" customFormat="1" ht="17.100000000000001" customHeight="1" x14ac:dyDescent="0.15">
      <c r="A236" s="621" t="s">
        <v>171</v>
      </c>
      <c r="B236" s="622"/>
      <c r="C236" s="623"/>
      <c r="D236" s="727" t="s">
        <v>213</v>
      </c>
      <c r="E236" s="728"/>
      <c r="F236" s="728"/>
      <c r="G236" s="728"/>
      <c r="H236" s="728"/>
      <c r="I236" s="728"/>
      <c r="J236" s="728"/>
      <c r="K236" s="728"/>
      <c r="L236" s="728"/>
      <c r="M236" s="728"/>
      <c r="N236" s="728"/>
      <c r="O236" s="728"/>
      <c r="P236" s="728"/>
      <c r="Q236" s="728"/>
      <c r="R236" s="728"/>
      <c r="S236" s="728"/>
      <c r="T236" s="729"/>
      <c r="U236" s="662" t="s">
        <v>221</v>
      </c>
      <c r="V236" s="731"/>
      <c r="W236" s="732"/>
      <c r="X236" s="684"/>
      <c r="Y236" s="807"/>
      <c r="Z236" s="684"/>
    </row>
    <row r="237" spans="1:26" s="27" customFormat="1" ht="17.100000000000001" customHeight="1" x14ac:dyDescent="0.15">
      <c r="A237" s="624"/>
      <c r="B237" s="625"/>
      <c r="C237" s="626"/>
      <c r="D237" s="730"/>
      <c r="E237" s="708"/>
      <c r="F237" s="708"/>
      <c r="G237" s="708"/>
      <c r="H237" s="708"/>
      <c r="I237" s="708"/>
      <c r="J237" s="708"/>
      <c r="K237" s="708"/>
      <c r="L237" s="708"/>
      <c r="M237" s="708"/>
      <c r="N237" s="708"/>
      <c r="O237" s="708"/>
      <c r="P237" s="708"/>
      <c r="Q237" s="708"/>
      <c r="R237" s="708"/>
      <c r="S237" s="708"/>
      <c r="T237" s="709"/>
      <c r="U237" s="665"/>
      <c r="V237" s="734"/>
      <c r="W237" s="735"/>
      <c r="X237" s="620"/>
      <c r="Y237" s="810"/>
      <c r="Z237" s="620"/>
    </row>
    <row r="238" spans="1:26" s="27" customFormat="1" ht="17.100000000000001" customHeight="1" x14ac:dyDescent="0.15">
      <c r="A238" s="624"/>
      <c r="B238" s="625"/>
      <c r="C238" s="626"/>
      <c r="D238" s="10" t="s">
        <v>156</v>
      </c>
      <c r="E238" s="625" t="s">
        <v>157</v>
      </c>
      <c r="F238" s="625"/>
      <c r="G238" s="625"/>
      <c r="H238" s="625"/>
      <c r="I238" s="625"/>
      <c r="J238" s="625"/>
      <c r="K238" s="625"/>
      <c r="L238" s="625"/>
      <c r="M238" s="625"/>
      <c r="N238" s="625"/>
      <c r="O238" s="625"/>
      <c r="P238" s="625"/>
      <c r="Q238" s="625"/>
      <c r="R238" s="625"/>
      <c r="S238" s="625"/>
      <c r="T238" s="626"/>
      <c r="U238" s="665"/>
      <c r="V238" s="734"/>
      <c r="W238" s="735"/>
      <c r="X238" s="620"/>
      <c r="Y238" s="810"/>
      <c r="Z238" s="620"/>
    </row>
    <row r="239" spans="1:26" s="27" customFormat="1" ht="17.100000000000001" customHeight="1" x14ac:dyDescent="0.15">
      <c r="A239" s="624"/>
      <c r="B239" s="625"/>
      <c r="C239" s="626"/>
      <c r="D239" s="10"/>
      <c r="E239" s="625"/>
      <c r="F239" s="625"/>
      <c r="G239" s="625"/>
      <c r="H239" s="625"/>
      <c r="I239" s="625"/>
      <c r="J239" s="625"/>
      <c r="K239" s="625"/>
      <c r="L239" s="625"/>
      <c r="M239" s="625"/>
      <c r="N239" s="625"/>
      <c r="O239" s="625"/>
      <c r="P239" s="625"/>
      <c r="Q239" s="625"/>
      <c r="R239" s="625"/>
      <c r="S239" s="625"/>
      <c r="T239" s="626"/>
      <c r="U239" s="665"/>
      <c r="V239" s="734"/>
      <c r="W239" s="735"/>
      <c r="X239" s="620"/>
      <c r="Y239" s="810"/>
      <c r="Z239" s="620"/>
    </row>
    <row r="240" spans="1:26" s="27" customFormat="1" ht="17.100000000000001" customHeight="1" x14ac:dyDescent="0.15">
      <c r="A240" s="624"/>
      <c r="B240" s="625"/>
      <c r="C240" s="626"/>
      <c r="D240" s="302"/>
      <c r="E240" s="625"/>
      <c r="F240" s="625"/>
      <c r="G240" s="625"/>
      <c r="H240" s="625"/>
      <c r="I240" s="625"/>
      <c r="J240" s="625"/>
      <c r="K240" s="625"/>
      <c r="L240" s="625"/>
      <c r="M240" s="625"/>
      <c r="N240" s="625"/>
      <c r="O240" s="625"/>
      <c r="P240" s="625"/>
      <c r="Q240" s="625"/>
      <c r="R240" s="625"/>
      <c r="S240" s="625"/>
      <c r="T240" s="626"/>
      <c r="U240" s="665"/>
      <c r="V240" s="734"/>
      <c r="W240" s="735"/>
      <c r="X240" s="620"/>
      <c r="Y240" s="810"/>
      <c r="Z240" s="620"/>
    </row>
    <row r="241" spans="1:26" s="27" customFormat="1" ht="17.100000000000001" customHeight="1" x14ac:dyDescent="0.15">
      <c r="A241" s="624"/>
      <c r="B241" s="625"/>
      <c r="C241" s="626"/>
      <c r="D241" s="302"/>
      <c r="E241" s="628"/>
      <c r="F241" s="628"/>
      <c r="G241" s="628"/>
      <c r="H241" s="628"/>
      <c r="I241" s="628"/>
      <c r="J241" s="628"/>
      <c r="K241" s="628"/>
      <c r="L241" s="628"/>
      <c r="M241" s="628"/>
      <c r="N241" s="628"/>
      <c r="O241" s="628"/>
      <c r="P241" s="628"/>
      <c r="Q241" s="628"/>
      <c r="R241" s="628"/>
      <c r="S241" s="628"/>
      <c r="T241" s="629"/>
      <c r="U241" s="665"/>
      <c r="V241" s="734"/>
      <c r="W241" s="735"/>
      <c r="X241" s="620"/>
      <c r="Y241" s="810"/>
      <c r="Z241" s="620"/>
    </row>
    <row r="242" spans="1:26" s="27" customFormat="1" ht="17.100000000000001" customHeight="1" x14ac:dyDescent="0.15">
      <c r="A242" s="624"/>
      <c r="B242" s="625"/>
      <c r="C242" s="626"/>
      <c r="D242" s="362" t="s">
        <v>158</v>
      </c>
      <c r="E242" s="44"/>
      <c r="F242" s="44"/>
      <c r="G242" s="44"/>
      <c r="H242" s="44"/>
      <c r="I242" s="44"/>
      <c r="J242" s="44"/>
      <c r="K242" s="44"/>
      <c r="L242" s="44"/>
      <c r="M242" s="44"/>
      <c r="N242" s="44"/>
      <c r="O242" s="44"/>
      <c r="P242" s="44"/>
      <c r="Q242" s="44"/>
      <c r="R242" s="44"/>
      <c r="S242" s="44"/>
      <c r="T242" s="45"/>
      <c r="U242" s="665"/>
      <c r="V242" s="734"/>
      <c r="W242" s="735"/>
      <c r="X242" s="619"/>
      <c r="Y242" s="926"/>
      <c r="Z242" s="619"/>
    </row>
    <row r="243" spans="1:26" s="27" customFormat="1" ht="17.100000000000001" customHeight="1" x14ac:dyDescent="0.15">
      <c r="A243" s="624"/>
      <c r="B243" s="625"/>
      <c r="C243" s="626"/>
      <c r="D243" s="10" t="s">
        <v>9</v>
      </c>
      <c r="E243" s="625" t="s">
        <v>159</v>
      </c>
      <c r="F243" s="625"/>
      <c r="G243" s="625"/>
      <c r="H243" s="625"/>
      <c r="I243" s="625"/>
      <c r="J243" s="625"/>
      <c r="K243" s="625"/>
      <c r="L243" s="625"/>
      <c r="M243" s="625"/>
      <c r="N243" s="625"/>
      <c r="O243" s="625"/>
      <c r="P243" s="625"/>
      <c r="Q243" s="625"/>
      <c r="R243" s="625"/>
      <c r="S243" s="625"/>
      <c r="T243" s="626"/>
      <c r="U243" s="665"/>
      <c r="V243" s="734"/>
      <c r="W243" s="735"/>
      <c r="X243" s="620"/>
      <c r="Y243" s="810"/>
      <c r="Z243" s="620"/>
    </row>
    <row r="244" spans="1:26" s="27" customFormat="1" ht="17.100000000000001" customHeight="1" x14ac:dyDescent="0.15">
      <c r="A244" s="624"/>
      <c r="B244" s="625"/>
      <c r="C244" s="626"/>
      <c r="D244" s="10"/>
      <c r="E244" s="625"/>
      <c r="F244" s="625"/>
      <c r="G244" s="625"/>
      <c r="H244" s="625"/>
      <c r="I244" s="625"/>
      <c r="J244" s="625"/>
      <c r="K244" s="625"/>
      <c r="L244" s="625"/>
      <c r="M244" s="625"/>
      <c r="N244" s="625"/>
      <c r="O244" s="625"/>
      <c r="P244" s="625"/>
      <c r="Q244" s="625"/>
      <c r="R244" s="625"/>
      <c r="S244" s="625"/>
      <c r="T244" s="626"/>
      <c r="U244" s="665"/>
      <c r="V244" s="734"/>
      <c r="W244" s="735"/>
      <c r="X244" s="620"/>
      <c r="Y244" s="810"/>
      <c r="Z244" s="620"/>
    </row>
    <row r="245" spans="1:26" s="27" customFormat="1" ht="17.100000000000001" customHeight="1" x14ac:dyDescent="0.15">
      <c r="A245" s="624"/>
      <c r="B245" s="625"/>
      <c r="C245" s="626"/>
      <c r="D245" s="10"/>
      <c r="E245" s="625"/>
      <c r="F245" s="625"/>
      <c r="G245" s="625"/>
      <c r="H245" s="625"/>
      <c r="I245" s="625"/>
      <c r="J245" s="625"/>
      <c r="K245" s="625"/>
      <c r="L245" s="625"/>
      <c r="M245" s="625"/>
      <c r="N245" s="625"/>
      <c r="O245" s="625"/>
      <c r="P245" s="625"/>
      <c r="Q245" s="625"/>
      <c r="R245" s="625"/>
      <c r="S245" s="625"/>
      <c r="T245" s="626"/>
      <c r="U245" s="665"/>
      <c r="V245" s="734"/>
      <c r="W245" s="735"/>
      <c r="X245" s="620"/>
      <c r="Y245" s="810"/>
      <c r="Z245" s="620"/>
    </row>
    <row r="246" spans="1:26" s="27" customFormat="1" ht="17.100000000000001" customHeight="1" x14ac:dyDescent="0.15">
      <c r="A246" s="624"/>
      <c r="B246" s="625"/>
      <c r="C246" s="626"/>
      <c r="D246" s="10"/>
      <c r="E246" s="628"/>
      <c r="F246" s="628"/>
      <c r="G246" s="628"/>
      <c r="H246" s="628"/>
      <c r="I246" s="628"/>
      <c r="J246" s="628"/>
      <c r="K246" s="628"/>
      <c r="L246" s="628"/>
      <c r="M246" s="628"/>
      <c r="N246" s="628"/>
      <c r="O246" s="628"/>
      <c r="P246" s="628"/>
      <c r="Q246" s="628"/>
      <c r="R246" s="628"/>
      <c r="S246" s="628"/>
      <c r="T246" s="629"/>
      <c r="U246" s="665"/>
      <c r="V246" s="734"/>
      <c r="W246" s="735"/>
      <c r="X246" s="620"/>
      <c r="Y246" s="810"/>
      <c r="Z246" s="620"/>
    </row>
    <row r="247" spans="1:26" s="27" customFormat="1" ht="17.100000000000001" customHeight="1" x14ac:dyDescent="0.15">
      <c r="A247" s="624"/>
      <c r="B247" s="625"/>
      <c r="C247" s="626"/>
      <c r="D247" s="645" t="s">
        <v>874</v>
      </c>
      <c r="E247" s="646"/>
      <c r="F247" s="646"/>
      <c r="G247" s="646"/>
      <c r="H247" s="646"/>
      <c r="I247" s="646"/>
      <c r="J247" s="646"/>
      <c r="K247" s="646"/>
      <c r="L247" s="646"/>
      <c r="M247" s="646"/>
      <c r="N247" s="646"/>
      <c r="O247" s="646"/>
      <c r="P247" s="646"/>
      <c r="Q247" s="646"/>
      <c r="R247" s="646"/>
      <c r="S247" s="646"/>
      <c r="T247" s="647"/>
      <c r="U247" s="665"/>
      <c r="V247" s="734"/>
      <c r="W247" s="735"/>
      <c r="X247" s="619"/>
      <c r="Y247" s="619"/>
      <c r="Z247" s="619"/>
    </row>
    <row r="248" spans="1:26" s="27" customFormat="1" ht="17.100000000000001" customHeight="1" x14ac:dyDescent="0.15">
      <c r="A248" s="624"/>
      <c r="B248" s="625"/>
      <c r="C248" s="626"/>
      <c r="D248" s="627"/>
      <c r="E248" s="628"/>
      <c r="F248" s="628"/>
      <c r="G248" s="628"/>
      <c r="H248" s="628"/>
      <c r="I248" s="628"/>
      <c r="J248" s="628"/>
      <c r="K248" s="628"/>
      <c r="L248" s="628"/>
      <c r="M248" s="628"/>
      <c r="N248" s="628"/>
      <c r="O248" s="628"/>
      <c r="P248" s="628"/>
      <c r="Q248" s="628"/>
      <c r="R248" s="628"/>
      <c r="S248" s="628"/>
      <c r="T248" s="629"/>
      <c r="U248" s="665"/>
      <c r="V248" s="734"/>
      <c r="W248" s="735"/>
      <c r="X248" s="683"/>
      <c r="Y248" s="683"/>
      <c r="Z248" s="683"/>
    </row>
    <row r="249" spans="1:26" s="27" customFormat="1" ht="17.45" customHeight="1" x14ac:dyDescent="0.15">
      <c r="A249" s="624"/>
      <c r="B249" s="625"/>
      <c r="C249" s="626"/>
      <c r="D249" s="769" t="s">
        <v>753</v>
      </c>
      <c r="E249" s="705"/>
      <c r="F249" s="705"/>
      <c r="G249" s="705"/>
      <c r="H249" s="705"/>
      <c r="I249" s="705"/>
      <c r="J249" s="705"/>
      <c r="K249" s="705"/>
      <c r="L249" s="705"/>
      <c r="M249" s="705"/>
      <c r="N249" s="705"/>
      <c r="O249" s="705"/>
      <c r="P249" s="705"/>
      <c r="Q249" s="705"/>
      <c r="R249" s="705"/>
      <c r="S249" s="705"/>
      <c r="T249" s="706"/>
      <c r="U249" s="665"/>
      <c r="V249" s="734"/>
      <c r="W249" s="735"/>
      <c r="X249" s="791"/>
      <c r="Y249" s="791"/>
      <c r="Z249" s="791"/>
    </row>
    <row r="250" spans="1:26" s="27" customFormat="1" ht="17.45" customHeight="1" x14ac:dyDescent="0.15">
      <c r="A250" s="624"/>
      <c r="B250" s="625"/>
      <c r="C250" s="626"/>
      <c r="D250" s="730"/>
      <c r="E250" s="708"/>
      <c r="F250" s="708"/>
      <c r="G250" s="708"/>
      <c r="H250" s="708"/>
      <c r="I250" s="708"/>
      <c r="J250" s="708"/>
      <c r="K250" s="708"/>
      <c r="L250" s="708"/>
      <c r="M250" s="708"/>
      <c r="N250" s="708"/>
      <c r="O250" s="708"/>
      <c r="P250" s="708"/>
      <c r="Q250" s="708"/>
      <c r="R250" s="708"/>
      <c r="S250" s="708"/>
      <c r="T250" s="709"/>
      <c r="U250" s="665"/>
      <c r="V250" s="734"/>
      <c r="W250" s="735"/>
      <c r="X250" s="792"/>
      <c r="Y250" s="792"/>
      <c r="Z250" s="792"/>
    </row>
    <row r="251" spans="1:26" s="27" customFormat="1" ht="17.45" customHeight="1" x14ac:dyDescent="0.15">
      <c r="A251" s="624"/>
      <c r="B251" s="625"/>
      <c r="C251" s="626"/>
      <c r="D251" s="730"/>
      <c r="E251" s="708"/>
      <c r="F251" s="708"/>
      <c r="G251" s="708"/>
      <c r="H251" s="708"/>
      <c r="I251" s="708"/>
      <c r="J251" s="708"/>
      <c r="K251" s="708"/>
      <c r="L251" s="708"/>
      <c r="M251" s="708"/>
      <c r="N251" s="708"/>
      <c r="O251" s="708"/>
      <c r="P251" s="708"/>
      <c r="Q251" s="708"/>
      <c r="R251" s="708"/>
      <c r="S251" s="708"/>
      <c r="T251" s="709"/>
      <c r="U251" s="665"/>
      <c r="V251" s="734"/>
      <c r="W251" s="735"/>
      <c r="X251" s="792"/>
      <c r="Y251" s="792"/>
      <c r="Z251" s="792"/>
    </row>
    <row r="252" spans="1:26" s="27" customFormat="1" ht="17.45" customHeight="1" x14ac:dyDescent="0.15">
      <c r="A252" s="624"/>
      <c r="B252" s="625"/>
      <c r="C252" s="626"/>
      <c r="D252" s="982"/>
      <c r="E252" s="711"/>
      <c r="F252" s="711"/>
      <c r="G252" s="711"/>
      <c r="H252" s="711"/>
      <c r="I252" s="711"/>
      <c r="J252" s="711"/>
      <c r="K252" s="711"/>
      <c r="L252" s="711"/>
      <c r="M252" s="711"/>
      <c r="N252" s="711"/>
      <c r="O252" s="711"/>
      <c r="P252" s="711"/>
      <c r="Q252" s="711"/>
      <c r="R252" s="711"/>
      <c r="S252" s="711"/>
      <c r="T252" s="712"/>
      <c r="U252" s="665"/>
      <c r="V252" s="734"/>
      <c r="W252" s="735"/>
      <c r="X252" s="777"/>
      <c r="Y252" s="777"/>
      <c r="Z252" s="777"/>
    </row>
    <row r="253" spans="1:26" s="27" customFormat="1" ht="17.45" customHeight="1" x14ac:dyDescent="0.15">
      <c r="A253" s="624"/>
      <c r="B253" s="625"/>
      <c r="C253" s="626"/>
      <c r="D253" s="769" t="s">
        <v>754</v>
      </c>
      <c r="E253" s="705"/>
      <c r="F253" s="705"/>
      <c r="G253" s="705"/>
      <c r="H253" s="705"/>
      <c r="I253" s="705"/>
      <c r="J253" s="705"/>
      <c r="K253" s="705"/>
      <c r="L253" s="705"/>
      <c r="M253" s="705"/>
      <c r="N253" s="705"/>
      <c r="O253" s="705"/>
      <c r="P253" s="705"/>
      <c r="Q253" s="705"/>
      <c r="R253" s="705"/>
      <c r="S253" s="705"/>
      <c r="T253" s="706"/>
      <c r="U253" s="665"/>
      <c r="V253" s="734"/>
      <c r="W253" s="735"/>
      <c r="X253" s="791"/>
      <c r="Y253" s="791"/>
      <c r="Z253" s="791"/>
    </row>
    <row r="254" spans="1:26" s="27" customFormat="1" ht="17.45" customHeight="1" x14ac:dyDescent="0.15">
      <c r="A254" s="624"/>
      <c r="B254" s="625"/>
      <c r="C254" s="626"/>
      <c r="D254" s="730"/>
      <c r="E254" s="708"/>
      <c r="F254" s="708"/>
      <c r="G254" s="708"/>
      <c r="H254" s="708"/>
      <c r="I254" s="708"/>
      <c r="J254" s="708"/>
      <c r="K254" s="708"/>
      <c r="L254" s="708"/>
      <c r="M254" s="708"/>
      <c r="N254" s="708"/>
      <c r="O254" s="708"/>
      <c r="P254" s="708"/>
      <c r="Q254" s="708"/>
      <c r="R254" s="708"/>
      <c r="S254" s="708"/>
      <c r="T254" s="709"/>
      <c r="U254" s="665"/>
      <c r="V254" s="734"/>
      <c r="W254" s="735"/>
      <c r="X254" s="792"/>
      <c r="Y254" s="792"/>
      <c r="Z254" s="792"/>
    </row>
    <row r="255" spans="1:26" s="27" customFormat="1" ht="17.45" customHeight="1" x14ac:dyDescent="0.15">
      <c r="A255" s="624"/>
      <c r="B255" s="625"/>
      <c r="C255" s="626"/>
      <c r="D255" s="730"/>
      <c r="E255" s="708"/>
      <c r="F255" s="708"/>
      <c r="G255" s="708"/>
      <c r="H255" s="708"/>
      <c r="I255" s="708"/>
      <c r="J255" s="708"/>
      <c r="K255" s="708"/>
      <c r="L255" s="708"/>
      <c r="M255" s="708"/>
      <c r="N255" s="708"/>
      <c r="O255" s="708"/>
      <c r="P255" s="708"/>
      <c r="Q255" s="708"/>
      <c r="R255" s="708"/>
      <c r="S255" s="708"/>
      <c r="T255" s="709"/>
      <c r="U255" s="665"/>
      <c r="V255" s="734"/>
      <c r="W255" s="735"/>
      <c r="X255" s="792"/>
      <c r="Y255" s="792"/>
      <c r="Z255" s="792"/>
    </row>
    <row r="256" spans="1:26" s="27" customFormat="1" ht="17.45" customHeight="1" x14ac:dyDescent="0.15">
      <c r="A256" s="624"/>
      <c r="B256" s="625"/>
      <c r="C256" s="626"/>
      <c r="D256" s="730"/>
      <c r="E256" s="708"/>
      <c r="F256" s="708"/>
      <c r="G256" s="708"/>
      <c r="H256" s="708"/>
      <c r="I256" s="708"/>
      <c r="J256" s="708"/>
      <c r="K256" s="708"/>
      <c r="L256" s="708"/>
      <c r="M256" s="708"/>
      <c r="N256" s="708"/>
      <c r="O256" s="708"/>
      <c r="P256" s="708"/>
      <c r="Q256" s="708"/>
      <c r="R256" s="708"/>
      <c r="S256" s="708"/>
      <c r="T256" s="709"/>
      <c r="U256" s="665"/>
      <c r="V256" s="734"/>
      <c r="W256" s="735"/>
      <c r="X256" s="777"/>
      <c r="Y256" s="777"/>
      <c r="Z256" s="792"/>
    </row>
    <row r="257" spans="1:26" s="27" customFormat="1" ht="17.100000000000001" customHeight="1" x14ac:dyDescent="0.15">
      <c r="A257" s="624"/>
      <c r="B257" s="625"/>
      <c r="C257" s="626"/>
      <c r="D257" s="769" t="s">
        <v>252</v>
      </c>
      <c r="E257" s="705"/>
      <c r="F257" s="705"/>
      <c r="G257" s="705"/>
      <c r="H257" s="705"/>
      <c r="I257" s="705"/>
      <c r="J257" s="705"/>
      <c r="K257" s="705"/>
      <c r="L257" s="705"/>
      <c r="M257" s="705"/>
      <c r="N257" s="705"/>
      <c r="O257" s="705"/>
      <c r="P257" s="705"/>
      <c r="Q257" s="705"/>
      <c r="R257" s="705"/>
      <c r="S257" s="705"/>
      <c r="T257" s="706"/>
      <c r="U257" s="665"/>
      <c r="V257" s="734"/>
      <c r="W257" s="735"/>
      <c r="X257" s="777"/>
      <c r="Y257" s="952"/>
      <c r="Z257" s="775"/>
    </row>
    <row r="258" spans="1:26" s="27" customFormat="1" ht="17.100000000000001" customHeight="1" x14ac:dyDescent="0.15">
      <c r="A258" s="624"/>
      <c r="B258" s="625"/>
      <c r="C258" s="626"/>
      <c r="D258" s="770"/>
      <c r="E258" s="725"/>
      <c r="F258" s="725"/>
      <c r="G258" s="725"/>
      <c r="H258" s="725"/>
      <c r="I258" s="725"/>
      <c r="J258" s="725"/>
      <c r="K258" s="725"/>
      <c r="L258" s="725"/>
      <c r="M258" s="725"/>
      <c r="N258" s="725"/>
      <c r="O258" s="725"/>
      <c r="P258" s="725"/>
      <c r="Q258" s="725"/>
      <c r="R258" s="725"/>
      <c r="S258" s="725"/>
      <c r="T258" s="726"/>
      <c r="U258" s="665"/>
      <c r="V258" s="734"/>
      <c r="W258" s="735"/>
      <c r="X258" s="778"/>
      <c r="Y258" s="953"/>
      <c r="Z258" s="778"/>
    </row>
    <row r="259" spans="1:26" s="23" customFormat="1" ht="17.100000000000001" customHeight="1" x14ac:dyDescent="0.15">
      <c r="A259" s="727" t="s">
        <v>400</v>
      </c>
      <c r="B259" s="728"/>
      <c r="C259" s="729"/>
      <c r="D259" s="727" t="s">
        <v>875</v>
      </c>
      <c r="E259" s="728"/>
      <c r="F259" s="728"/>
      <c r="G259" s="728"/>
      <c r="H259" s="728"/>
      <c r="I259" s="728"/>
      <c r="J259" s="728"/>
      <c r="K259" s="728"/>
      <c r="L259" s="728"/>
      <c r="M259" s="728"/>
      <c r="N259" s="728"/>
      <c r="O259" s="728"/>
      <c r="P259" s="728"/>
      <c r="Q259" s="728"/>
      <c r="R259" s="728"/>
      <c r="S259" s="728"/>
      <c r="T259" s="729"/>
      <c r="U259" s="695" t="s">
        <v>238</v>
      </c>
      <c r="V259" s="696"/>
      <c r="W259" s="697"/>
      <c r="X259" s="742"/>
      <c r="Y259" s="742"/>
      <c r="Z259" s="742"/>
    </row>
    <row r="260" spans="1:26" s="23" customFormat="1" ht="17.100000000000001" customHeight="1" x14ac:dyDescent="0.15">
      <c r="A260" s="730"/>
      <c r="B260" s="708"/>
      <c r="C260" s="709"/>
      <c r="D260" s="730"/>
      <c r="E260" s="708"/>
      <c r="F260" s="708"/>
      <c r="G260" s="708"/>
      <c r="H260" s="708"/>
      <c r="I260" s="708"/>
      <c r="J260" s="708"/>
      <c r="K260" s="708"/>
      <c r="L260" s="708"/>
      <c r="M260" s="708"/>
      <c r="N260" s="708"/>
      <c r="O260" s="708"/>
      <c r="P260" s="708"/>
      <c r="Q260" s="708"/>
      <c r="R260" s="708"/>
      <c r="S260" s="708"/>
      <c r="T260" s="709"/>
      <c r="U260" s="698"/>
      <c r="V260" s="699"/>
      <c r="W260" s="700"/>
      <c r="X260" s="742"/>
      <c r="Y260" s="742"/>
      <c r="Z260" s="742"/>
    </row>
    <row r="261" spans="1:26" s="23" customFormat="1" ht="17.100000000000001" customHeight="1" x14ac:dyDescent="0.15">
      <c r="A261" s="730"/>
      <c r="B261" s="708"/>
      <c r="C261" s="709"/>
      <c r="D261" s="730"/>
      <c r="E261" s="708"/>
      <c r="F261" s="708"/>
      <c r="G261" s="708"/>
      <c r="H261" s="708"/>
      <c r="I261" s="708"/>
      <c r="J261" s="708"/>
      <c r="K261" s="708"/>
      <c r="L261" s="708"/>
      <c r="M261" s="708"/>
      <c r="N261" s="708"/>
      <c r="O261" s="708"/>
      <c r="P261" s="708"/>
      <c r="Q261" s="708"/>
      <c r="R261" s="708"/>
      <c r="S261" s="708"/>
      <c r="T261" s="709"/>
      <c r="U261" s="698"/>
      <c r="V261" s="699"/>
      <c r="W261" s="700"/>
      <c r="X261" s="742"/>
      <c r="Y261" s="742"/>
      <c r="Z261" s="742"/>
    </row>
    <row r="262" spans="1:26" s="23" customFormat="1" ht="17.100000000000001" customHeight="1" x14ac:dyDescent="0.15">
      <c r="A262" s="730"/>
      <c r="B262" s="708"/>
      <c r="C262" s="709"/>
      <c r="D262" s="730"/>
      <c r="E262" s="708"/>
      <c r="F262" s="708"/>
      <c r="G262" s="708"/>
      <c r="H262" s="708"/>
      <c r="I262" s="708"/>
      <c r="J262" s="708"/>
      <c r="K262" s="708"/>
      <c r="L262" s="708"/>
      <c r="M262" s="708"/>
      <c r="N262" s="708"/>
      <c r="O262" s="708"/>
      <c r="P262" s="708"/>
      <c r="Q262" s="708"/>
      <c r="R262" s="708"/>
      <c r="S262" s="708"/>
      <c r="T262" s="709"/>
      <c r="U262" s="698"/>
      <c r="V262" s="699"/>
      <c r="W262" s="700"/>
      <c r="X262" s="742"/>
      <c r="Y262" s="742"/>
      <c r="Z262" s="742"/>
    </row>
    <row r="263" spans="1:26" s="23" customFormat="1" ht="17.100000000000001" customHeight="1" x14ac:dyDescent="0.15">
      <c r="A263" s="730"/>
      <c r="B263" s="708"/>
      <c r="C263" s="709"/>
      <c r="D263" s="982"/>
      <c r="E263" s="711"/>
      <c r="F263" s="711"/>
      <c r="G263" s="711"/>
      <c r="H263" s="711"/>
      <c r="I263" s="711"/>
      <c r="J263" s="711"/>
      <c r="K263" s="711"/>
      <c r="L263" s="711"/>
      <c r="M263" s="711"/>
      <c r="N263" s="711"/>
      <c r="O263" s="711"/>
      <c r="P263" s="711"/>
      <c r="Q263" s="711"/>
      <c r="R263" s="711"/>
      <c r="S263" s="711"/>
      <c r="T263" s="712"/>
      <c r="U263" s="698"/>
      <c r="V263" s="699"/>
      <c r="W263" s="700"/>
      <c r="X263" s="743"/>
      <c r="Y263" s="743"/>
      <c r="Z263" s="743"/>
    </row>
    <row r="264" spans="1:26" s="23" customFormat="1" ht="17.100000000000001" customHeight="1" x14ac:dyDescent="0.15">
      <c r="A264" s="730"/>
      <c r="B264" s="708"/>
      <c r="C264" s="709"/>
      <c r="D264" s="976" t="s">
        <v>368</v>
      </c>
      <c r="E264" s="977"/>
      <c r="F264" s="977"/>
      <c r="G264" s="977"/>
      <c r="H264" s="977"/>
      <c r="I264" s="977"/>
      <c r="J264" s="977"/>
      <c r="K264" s="977"/>
      <c r="L264" s="977"/>
      <c r="M264" s="977"/>
      <c r="N264" s="977"/>
      <c r="O264" s="977"/>
      <c r="P264" s="977"/>
      <c r="Q264" s="977"/>
      <c r="R264" s="977"/>
      <c r="S264" s="977"/>
      <c r="T264" s="978"/>
      <c r="U264" s="698"/>
      <c r="V264" s="699"/>
      <c r="W264" s="700"/>
      <c r="X264" s="320"/>
      <c r="Y264" s="652"/>
      <c r="Z264" s="652"/>
    </row>
    <row r="265" spans="1:26" s="23" customFormat="1" ht="17.100000000000001" customHeight="1" x14ac:dyDescent="0.15">
      <c r="A265" s="730"/>
      <c r="B265" s="708"/>
      <c r="C265" s="709"/>
      <c r="D265" s="994"/>
      <c r="E265" s="995"/>
      <c r="F265" s="995"/>
      <c r="G265" s="995"/>
      <c r="H265" s="995"/>
      <c r="I265" s="995"/>
      <c r="J265" s="995"/>
      <c r="K265" s="995"/>
      <c r="L265" s="995"/>
      <c r="M265" s="995"/>
      <c r="N265" s="995"/>
      <c r="O265" s="995"/>
      <c r="P265" s="995"/>
      <c r="Q265" s="995"/>
      <c r="R265" s="995"/>
      <c r="S265" s="995"/>
      <c r="T265" s="996"/>
      <c r="U265" s="698"/>
      <c r="V265" s="699"/>
      <c r="W265" s="700"/>
      <c r="X265" s="320"/>
      <c r="Y265" s="652"/>
      <c r="Z265" s="652"/>
    </row>
    <row r="266" spans="1:26" s="23" customFormat="1" ht="17.100000000000001" customHeight="1" x14ac:dyDescent="0.15">
      <c r="A266" s="730"/>
      <c r="B266" s="708"/>
      <c r="C266" s="709"/>
      <c r="D266" s="339"/>
      <c r="E266" s="708" t="s">
        <v>674</v>
      </c>
      <c r="F266" s="708"/>
      <c r="G266" s="708"/>
      <c r="H266" s="708"/>
      <c r="I266" s="708"/>
      <c r="J266" s="708"/>
      <c r="K266" s="708"/>
      <c r="L266" s="708"/>
      <c r="M266" s="708"/>
      <c r="N266" s="708"/>
      <c r="O266" s="708"/>
      <c r="P266" s="708"/>
      <c r="Q266" s="708"/>
      <c r="R266" s="708"/>
      <c r="S266" s="708"/>
      <c r="T266" s="709"/>
      <c r="U266" s="698"/>
      <c r="V266" s="699"/>
      <c r="W266" s="700"/>
      <c r="X266" s="320"/>
      <c r="Y266" s="652"/>
      <c r="Z266" s="652"/>
    </row>
    <row r="267" spans="1:26" s="23" customFormat="1" ht="17.100000000000001" customHeight="1" x14ac:dyDescent="0.15">
      <c r="A267" s="730"/>
      <c r="B267" s="708"/>
      <c r="C267" s="709"/>
      <c r="D267" s="339"/>
      <c r="E267" s="708"/>
      <c r="F267" s="708"/>
      <c r="G267" s="708"/>
      <c r="H267" s="708"/>
      <c r="I267" s="708"/>
      <c r="J267" s="708"/>
      <c r="K267" s="708"/>
      <c r="L267" s="708"/>
      <c r="M267" s="708"/>
      <c r="N267" s="708"/>
      <c r="O267" s="708"/>
      <c r="P267" s="708"/>
      <c r="Q267" s="708"/>
      <c r="R267" s="708"/>
      <c r="S267" s="708"/>
      <c r="T267" s="709"/>
      <c r="U267" s="698"/>
      <c r="V267" s="699"/>
      <c r="W267" s="700"/>
      <c r="X267" s="320"/>
      <c r="Y267" s="652"/>
      <c r="Z267" s="652"/>
    </row>
    <row r="268" spans="1:26" s="23" customFormat="1" ht="17.100000000000001" customHeight="1" x14ac:dyDescent="0.15">
      <c r="A268" s="730"/>
      <c r="B268" s="708"/>
      <c r="C268" s="709"/>
      <c r="D268" s="339"/>
      <c r="E268" s="708"/>
      <c r="F268" s="708"/>
      <c r="G268" s="708"/>
      <c r="H268" s="708"/>
      <c r="I268" s="708"/>
      <c r="J268" s="708"/>
      <c r="K268" s="708"/>
      <c r="L268" s="708"/>
      <c r="M268" s="708"/>
      <c r="N268" s="708"/>
      <c r="O268" s="708"/>
      <c r="P268" s="708"/>
      <c r="Q268" s="708"/>
      <c r="R268" s="708"/>
      <c r="S268" s="708"/>
      <c r="T268" s="709"/>
      <c r="U268" s="698"/>
      <c r="V268" s="699"/>
      <c r="W268" s="700"/>
      <c r="X268" s="320"/>
      <c r="Y268" s="652"/>
      <c r="Z268" s="652"/>
    </row>
    <row r="269" spans="1:26" s="23" customFormat="1" ht="17.100000000000001" customHeight="1" x14ac:dyDescent="0.15">
      <c r="A269" s="730"/>
      <c r="B269" s="708"/>
      <c r="C269" s="709"/>
      <c r="D269" s="339"/>
      <c r="E269" s="708"/>
      <c r="F269" s="708"/>
      <c r="G269" s="708"/>
      <c r="H269" s="708"/>
      <c r="I269" s="708"/>
      <c r="J269" s="708"/>
      <c r="K269" s="708"/>
      <c r="L269" s="708"/>
      <c r="M269" s="708"/>
      <c r="N269" s="708"/>
      <c r="O269" s="708"/>
      <c r="P269" s="708"/>
      <c r="Q269" s="708"/>
      <c r="R269" s="708"/>
      <c r="S269" s="708"/>
      <c r="T269" s="709"/>
      <c r="U269" s="698"/>
      <c r="V269" s="699"/>
      <c r="W269" s="700"/>
      <c r="X269" s="320"/>
      <c r="Y269" s="652"/>
      <c r="Z269" s="652"/>
    </row>
    <row r="270" spans="1:26" s="23" customFormat="1" ht="17.100000000000001" customHeight="1" x14ac:dyDescent="0.15">
      <c r="A270" s="730"/>
      <c r="B270" s="708"/>
      <c r="C270" s="709"/>
      <c r="D270" s="339"/>
      <c r="E270" s="708"/>
      <c r="F270" s="708"/>
      <c r="G270" s="708"/>
      <c r="H270" s="708"/>
      <c r="I270" s="708"/>
      <c r="J270" s="708"/>
      <c r="K270" s="708"/>
      <c r="L270" s="708"/>
      <c r="M270" s="708"/>
      <c r="N270" s="708"/>
      <c r="O270" s="708"/>
      <c r="P270" s="708"/>
      <c r="Q270" s="708"/>
      <c r="R270" s="708"/>
      <c r="S270" s="708"/>
      <c r="T270" s="709"/>
      <c r="U270" s="698"/>
      <c r="V270" s="699"/>
      <c r="W270" s="700"/>
      <c r="X270" s="320"/>
      <c r="Y270" s="652"/>
      <c r="Z270" s="652"/>
    </row>
    <row r="271" spans="1:26" s="23" customFormat="1" ht="17.100000000000001" customHeight="1" x14ac:dyDescent="0.15">
      <c r="A271" s="730"/>
      <c r="B271" s="708"/>
      <c r="C271" s="709"/>
      <c r="D271" s="339"/>
      <c r="E271" s="708"/>
      <c r="F271" s="708"/>
      <c r="G271" s="708"/>
      <c r="H271" s="708"/>
      <c r="I271" s="708"/>
      <c r="J271" s="708"/>
      <c r="K271" s="708"/>
      <c r="L271" s="708"/>
      <c r="M271" s="708"/>
      <c r="N271" s="708"/>
      <c r="O271" s="708"/>
      <c r="P271" s="708"/>
      <c r="Q271" s="708"/>
      <c r="R271" s="708"/>
      <c r="S271" s="708"/>
      <c r="T271" s="709"/>
      <c r="U271" s="698"/>
      <c r="V271" s="699"/>
      <c r="W271" s="700"/>
      <c r="X271" s="320"/>
      <c r="Y271" s="652"/>
      <c r="Z271" s="652"/>
    </row>
    <row r="272" spans="1:26" s="23" customFormat="1" ht="17.100000000000001" customHeight="1" x14ac:dyDescent="0.15">
      <c r="A272" s="730"/>
      <c r="B272" s="708"/>
      <c r="C272" s="709"/>
      <c r="D272" s="339"/>
      <c r="E272" s="708"/>
      <c r="F272" s="708"/>
      <c r="G272" s="708"/>
      <c r="H272" s="708"/>
      <c r="I272" s="708"/>
      <c r="J272" s="708"/>
      <c r="K272" s="708"/>
      <c r="L272" s="708"/>
      <c r="M272" s="708"/>
      <c r="N272" s="708"/>
      <c r="O272" s="708"/>
      <c r="P272" s="708"/>
      <c r="Q272" s="708"/>
      <c r="R272" s="708"/>
      <c r="S272" s="708"/>
      <c r="T272" s="709"/>
      <c r="U272" s="698"/>
      <c r="V272" s="699"/>
      <c r="W272" s="700"/>
      <c r="X272" s="320"/>
      <c r="Y272" s="652"/>
      <c r="Z272" s="652"/>
    </row>
    <row r="273" spans="1:26" s="23" customFormat="1" ht="17.100000000000001" customHeight="1" x14ac:dyDescent="0.15">
      <c r="A273" s="730"/>
      <c r="B273" s="708"/>
      <c r="C273" s="709"/>
      <c r="D273" s="339"/>
      <c r="E273" s="708"/>
      <c r="F273" s="708"/>
      <c r="G273" s="708"/>
      <c r="H273" s="708"/>
      <c r="I273" s="708"/>
      <c r="J273" s="708"/>
      <c r="K273" s="708"/>
      <c r="L273" s="708"/>
      <c r="M273" s="708"/>
      <c r="N273" s="708"/>
      <c r="O273" s="708"/>
      <c r="P273" s="708"/>
      <c r="Q273" s="708"/>
      <c r="R273" s="708"/>
      <c r="S273" s="708"/>
      <c r="T273" s="709"/>
      <c r="U273" s="698"/>
      <c r="V273" s="699"/>
      <c r="W273" s="700"/>
      <c r="X273" s="320"/>
      <c r="Y273" s="652"/>
      <c r="Z273" s="652"/>
    </row>
    <row r="274" spans="1:26" s="23" customFormat="1" ht="17.100000000000001" customHeight="1" x14ac:dyDescent="0.15">
      <c r="A274" s="730"/>
      <c r="B274" s="708"/>
      <c r="C274" s="709"/>
      <c r="D274" s="339"/>
      <c r="E274" s="708"/>
      <c r="F274" s="708"/>
      <c r="G274" s="708"/>
      <c r="H274" s="708"/>
      <c r="I274" s="708"/>
      <c r="J274" s="708"/>
      <c r="K274" s="708"/>
      <c r="L274" s="708"/>
      <c r="M274" s="708"/>
      <c r="N274" s="708"/>
      <c r="O274" s="708"/>
      <c r="P274" s="708"/>
      <c r="Q274" s="708"/>
      <c r="R274" s="708"/>
      <c r="S274" s="708"/>
      <c r="T274" s="709"/>
      <c r="U274" s="698"/>
      <c r="V274" s="699"/>
      <c r="W274" s="700"/>
      <c r="X274" s="320"/>
      <c r="Y274" s="652"/>
      <c r="Z274" s="652"/>
    </row>
    <row r="275" spans="1:26" s="23" customFormat="1" ht="17.100000000000001" customHeight="1" x14ac:dyDescent="0.15">
      <c r="A275" s="730"/>
      <c r="B275" s="708"/>
      <c r="C275" s="709"/>
      <c r="D275" s="339"/>
      <c r="E275" s="708"/>
      <c r="F275" s="708"/>
      <c r="G275" s="708"/>
      <c r="H275" s="708"/>
      <c r="I275" s="708"/>
      <c r="J275" s="708"/>
      <c r="K275" s="708"/>
      <c r="L275" s="708"/>
      <c r="M275" s="708"/>
      <c r="N275" s="708"/>
      <c r="O275" s="708"/>
      <c r="P275" s="708"/>
      <c r="Q275" s="708"/>
      <c r="R275" s="708"/>
      <c r="S275" s="708"/>
      <c r="T275" s="709"/>
      <c r="U275" s="698"/>
      <c r="V275" s="699"/>
      <c r="W275" s="700"/>
      <c r="X275" s="320"/>
      <c r="Y275" s="652"/>
      <c r="Z275" s="652"/>
    </row>
    <row r="276" spans="1:26" s="23" customFormat="1" ht="17.100000000000001" customHeight="1" x14ac:dyDescent="0.15">
      <c r="A276" s="730"/>
      <c r="B276" s="708"/>
      <c r="C276" s="709"/>
      <c r="D276" s="339"/>
      <c r="E276" s="708"/>
      <c r="F276" s="708"/>
      <c r="G276" s="708"/>
      <c r="H276" s="708"/>
      <c r="I276" s="708"/>
      <c r="J276" s="708"/>
      <c r="K276" s="708"/>
      <c r="L276" s="708"/>
      <c r="M276" s="708"/>
      <c r="N276" s="708"/>
      <c r="O276" s="708"/>
      <c r="P276" s="708"/>
      <c r="Q276" s="708"/>
      <c r="R276" s="708"/>
      <c r="S276" s="708"/>
      <c r="T276" s="709"/>
      <c r="U276" s="698"/>
      <c r="V276" s="699"/>
      <c r="W276" s="700"/>
      <c r="X276" s="320"/>
      <c r="Y276" s="652"/>
      <c r="Z276" s="652"/>
    </row>
    <row r="277" spans="1:26" s="23" customFormat="1" ht="17.100000000000001" customHeight="1" x14ac:dyDescent="0.15">
      <c r="A277" s="730"/>
      <c r="B277" s="708"/>
      <c r="C277" s="709"/>
      <c r="D277" s="339"/>
      <c r="E277" s="708"/>
      <c r="F277" s="708"/>
      <c r="G277" s="708"/>
      <c r="H277" s="708"/>
      <c r="I277" s="708"/>
      <c r="J277" s="708"/>
      <c r="K277" s="708"/>
      <c r="L277" s="708"/>
      <c r="M277" s="708"/>
      <c r="N277" s="708"/>
      <c r="O277" s="708"/>
      <c r="P277" s="708"/>
      <c r="Q277" s="708"/>
      <c r="R277" s="708"/>
      <c r="S277" s="708"/>
      <c r="T277" s="709"/>
      <c r="U277" s="698"/>
      <c r="V277" s="699"/>
      <c r="W277" s="700"/>
      <c r="X277" s="320"/>
      <c r="Y277" s="652"/>
      <c r="Z277" s="652"/>
    </row>
    <row r="278" spans="1:26" s="23" customFormat="1" ht="17.100000000000001" customHeight="1" x14ac:dyDescent="0.15">
      <c r="A278" s="730"/>
      <c r="B278" s="708"/>
      <c r="C278" s="709"/>
      <c r="D278" s="339"/>
      <c r="E278" s="708"/>
      <c r="F278" s="708"/>
      <c r="G278" s="708"/>
      <c r="H278" s="708"/>
      <c r="I278" s="708"/>
      <c r="J278" s="708"/>
      <c r="K278" s="708"/>
      <c r="L278" s="708"/>
      <c r="M278" s="708"/>
      <c r="N278" s="708"/>
      <c r="O278" s="708"/>
      <c r="P278" s="708"/>
      <c r="Q278" s="708"/>
      <c r="R278" s="708"/>
      <c r="S278" s="708"/>
      <c r="T278" s="709"/>
      <c r="U278" s="698"/>
      <c r="V278" s="699"/>
      <c r="W278" s="700"/>
      <c r="X278" s="320"/>
      <c r="Y278" s="652"/>
      <c r="Z278" s="652"/>
    </row>
    <row r="279" spans="1:26" s="23" customFormat="1" ht="17.100000000000001" customHeight="1" x14ac:dyDescent="0.15">
      <c r="A279" s="730"/>
      <c r="B279" s="708"/>
      <c r="C279" s="709"/>
      <c r="D279" s="339"/>
      <c r="E279" s="708"/>
      <c r="F279" s="708"/>
      <c r="G279" s="708"/>
      <c r="H279" s="708"/>
      <c r="I279" s="708"/>
      <c r="J279" s="708"/>
      <c r="K279" s="708"/>
      <c r="L279" s="708"/>
      <c r="M279" s="708"/>
      <c r="N279" s="708"/>
      <c r="O279" s="708"/>
      <c r="P279" s="708"/>
      <c r="Q279" s="708"/>
      <c r="R279" s="708"/>
      <c r="S279" s="708"/>
      <c r="T279" s="709"/>
      <c r="U279" s="698"/>
      <c r="V279" s="699"/>
      <c r="W279" s="700"/>
      <c r="X279" s="320"/>
      <c r="Y279" s="652"/>
      <c r="Z279" s="652"/>
    </row>
    <row r="280" spans="1:26" s="23" customFormat="1" ht="17.100000000000001" customHeight="1" x14ac:dyDescent="0.15">
      <c r="A280" s="730"/>
      <c r="B280" s="708"/>
      <c r="C280" s="709"/>
      <c r="D280" s="339"/>
      <c r="E280" s="708"/>
      <c r="F280" s="708"/>
      <c r="G280" s="708"/>
      <c r="H280" s="708"/>
      <c r="I280" s="708"/>
      <c r="J280" s="708"/>
      <c r="K280" s="708"/>
      <c r="L280" s="708"/>
      <c r="M280" s="708"/>
      <c r="N280" s="708"/>
      <c r="O280" s="708"/>
      <c r="P280" s="708"/>
      <c r="Q280" s="708"/>
      <c r="R280" s="708"/>
      <c r="S280" s="708"/>
      <c r="T280" s="709"/>
      <c r="U280" s="698"/>
      <c r="V280" s="699"/>
      <c r="W280" s="700"/>
      <c r="X280" s="320"/>
      <c r="Y280" s="652"/>
      <c r="Z280" s="652"/>
    </row>
    <row r="281" spans="1:26" s="23" customFormat="1" ht="17.100000000000001" customHeight="1" x14ac:dyDescent="0.15">
      <c r="A281" s="730"/>
      <c r="B281" s="708"/>
      <c r="C281" s="709"/>
      <c r="D281" s="976" t="s">
        <v>369</v>
      </c>
      <c r="E281" s="977"/>
      <c r="F281" s="977"/>
      <c r="G281" s="977"/>
      <c r="H281" s="977"/>
      <c r="I281" s="977"/>
      <c r="J281" s="977"/>
      <c r="K281" s="977"/>
      <c r="L281" s="977"/>
      <c r="M281" s="977"/>
      <c r="N281" s="977"/>
      <c r="O281" s="977"/>
      <c r="P281" s="977"/>
      <c r="Q281" s="977"/>
      <c r="R281" s="977"/>
      <c r="S281" s="977"/>
      <c r="T281" s="978"/>
      <c r="U281" s="698"/>
      <c r="V281" s="699"/>
      <c r="W281" s="700"/>
      <c r="X281" s="355"/>
      <c r="Y281" s="355"/>
      <c r="Z281" s="355"/>
    </row>
    <row r="282" spans="1:26" s="23" customFormat="1" ht="17.100000000000001" customHeight="1" x14ac:dyDescent="0.15">
      <c r="A282" s="730"/>
      <c r="B282" s="708"/>
      <c r="C282" s="709"/>
      <c r="D282" s="994"/>
      <c r="E282" s="995"/>
      <c r="F282" s="995"/>
      <c r="G282" s="995"/>
      <c r="H282" s="995"/>
      <c r="I282" s="995"/>
      <c r="J282" s="995"/>
      <c r="K282" s="995"/>
      <c r="L282" s="995"/>
      <c r="M282" s="995"/>
      <c r="N282" s="995"/>
      <c r="O282" s="995"/>
      <c r="P282" s="995"/>
      <c r="Q282" s="995"/>
      <c r="R282" s="995"/>
      <c r="S282" s="995"/>
      <c r="T282" s="996"/>
      <c r="U282" s="698"/>
      <c r="V282" s="699"/>
      <c r="W282" s="700"/>
      <c r="X282" s="352"/>
      <c r="Y282" s="352"/>
      <c r="Z282" s="352"/>
    </row>
    <row r="283" spans="1:26" s="23" customFormat="1" ht="17.100000000000001" customHeight="1" x14ac:dyDescent="0.15">
      <c r="A283" s="730"/>
      <c r="B283" s="708"/>
      <c r="C283" s="709"/>
      <c r="D283" s="994"/>
      <c r="E283" s="995"/>
      <c r="F283" s="995"/>
      <c r="G283" s="995"/>
      <c r="H283" s="995"/>
      <c r="I283" s="995"/>
      <c r="J283" s="995"/>
      <c r="K283" s="995"/>
      <c r="L283" s="995"/>
      <c r="M283" s="995"/>
      <c r="N283" s="995"/>
      <c r="O283" s="995"/>
      <c r="P283" s="995"/>
      <c r="Q283" s="995"/>
      <c r="R283" s="995"/>
      <c r="S283" s="995"/>
      <c r="T283" s="996"/>
      <c r="U283" s="698"/>
      <c r="V283" s="699"/>
      <c r="W283" s="700"/>
      <c r="X283" s="352"/>
      <c r="Y283" s="352"/>
      <c r="Z283" s="352"/>
    </row>
    <row r="284" spans="1:26" s="23" customFormat="1" ht="17.100000000000001" customHeight="1" x14ac:dyDescent="0.15">
      <c r="A284" s="730"/>
      <c r="B284" s="708"/>
      <c r="C284" s="709"/>
      <c r="D284" s="1002"/>
      <c r="E284" s="1003"/>
      <c r="F284" s="1003"/>
      <c r="G284" s="1003"/>
      <c r="H284" s="1003"/>
      <c r="I284" s="1003"/>
      <c r="J284" s="1003"/>
      <c r="K284" s="1003"/>
      <c r="L284" s="1003"/>
      <c r="M284" s="1003"/>
      <c r="N284" s="1003"/>
      <c r="O284" s="1003"/>
      <c r="P284" s="1003"/>
      <c r="Q284" s="1003"/>
      <c r="R284" s="1003"/>
      <c r="S284" s="1003"/>
      <c r="T284" s="1004"/>
      <c r="U284" s="698"/>
      <c r="V284" s="699"/>
      <c r="W284" s="700"/>
      <c r="X284" s="341"/>
      <c r="Y284" s="341"/>
      <c r="Z284" s="341"/>
    </row>
    <row r="285" spans="1:26" s="23" customFormat="1" ht="17.100000000000001" customHeight="1" x14ac:dyDescent="0.15">
      <c r="A285" s="730"/>
      <c r="B285" s="708"/>
      <c r="C285" s="709"/>
      <c r="D285" s="976" t="s">
        <v>370</v>
      </c>
      <c r="E285" s="977"/>
      <c r="F285" s="977"/>
      <c r="G285" s="977"/>
      <c r="H285" s="977"/>
      <c r="I285" s="977"/>
      <c r="J285" s="977"/>
      <c r="K285" s="977"/>
      <c r="L285" s="977"/>
      <c r="M285" s="977"/>
      <c r="N285" s="977"/>
      <c r="O285" s="977"/>
      <c r="P285" s="977"/>
      <c r="Q285" s="977"/>
      <c r="R285" s="977"/>
      <c r="S285" s="977"/>
      <c r="T285" s="978"/>
      <c r="U285" s="698"/>
      <c r="V285" s="699"/>
      <c r="W285" s="700"/>
      <c r="X285" s="352"/>
      <c r="Y285" s="352"/>
      <c r="Z285" s="352"/>
    </row>
    <row r="286" spans="1:26" s="23" customFormat="1" ht="17.100000000000001" customHeight="1" x14ac:dyDescent="0.15">
      <c r="A286" s="730"/>
      <c r="B286" s="708"/>
      <c r="C286" s="709"/>
      <c r="D286" s="994"/>
      <c r="E286" s="995"/>
      <c r="F286" s="995"/>
      <c r="G286" s="995"/>
      <c r="H286" s="995"/>
      <c r="I286" s="995"/>
      <c r="J286" s="995"/>
      <c r="K286" s="995"/>
      <c r="L286" s="995"/>
      <c r="M286" s="995"/>
      <c r="N286" s="995"/>
      <c r="O286" s="995"/>
      <c r="P286" s="995"/>
      <c r="Q286" s="995"/>
      <c r="R286" s="995"/>
      <c r="S286" s="995"/>
      <c r="T286" s="996"/>
      <c r="U286" s="698"/>
      <c r="V286" s="699"/>
      <c r="W286" s="700"/>
      <c r="X286" s="352"/>
      <c r="Y286" s="352"/>
      <c r="Z286" s="352"/>
    </row>
    <row r="287" spans="1:26" s="23" customFormat="1" ht="17.100000000000001" customHeight="1" x14ac:dyDescent="0.15">
      <c r="A287" s="730"/>
      <c r="B287" s="708"/>
      <c r="C287" s="709"/>
      <c r="D287" s="994"/>
      <c r="E287" s="995"/>
      <c r="F287" s="995"/>
      <c r="G287" s="995"/>
      <c r="H287" s="995"/>
      <c r="I287" s="995"/>
      <c r="J287" s="995"/>
      <c r="K287" s="995"/>
      <c r="L287" s="995"/>
      <c r="M287" s="995"/>
      <c r="N287" s="995"/>
      <c r="O287" s="995"/>
      <c r="P287" s="995"/>
      <c r="Q287" s="995"/>
      <c r="R287" s="995"/>
      <c r="S287" s="995"/>
      <c r="T287" s="996"/>
      <c r="U287" s="698"/>
      <c r="V287" s="699"/>
      <c r="W287" s="700"/>
      <c r="X287" s="352"/>
      <c r="Y287" s="352"/>
      <c r="Z287" s="352"/>
    </row>
    <row r="288" spans="1:26" s="23" customFormat="1" ht="17.100000000000001" customHeight="1" x14ac:dyDescent="0.15">
      <c r="A288" s="730"/>
      <c r="B288" s="708"/>
      <c r="C288" s="709"/>
      <c r="D288" s="1002"/>
      <c r="E288" s="1003"/>
      <c r="F288" s="1003"/>
      <c r="G288" s="1003"/>
      <c r="H288" s="1003"/>
      <c r="I288" s="1003"/>
      <c r="J288" s="1003"/>
      <c r="K288" s="1003"/>
      <c r="L288" s="1003"/>
      <c r="M288" s="1003"/>
      <c r="N288" s="1003"/>
      <c r="O288" s="1003"/>
      <c r="P288" s="1003"/>
      <c r="Q288" s="1003"/>
      <c r="R288" s="1003"/>
      <c r="S288" s="1003"/>
      <c r="T288" s="1004"/>
      <c r="U288" s="698"/>
      <c r="V288" s="699"/>
      <c r="W288" s="700"/>
      <c r="X288" s="341"/>
      <c r="Y288" s="341"/>
      <c r="Z288" s="341"/>
    </row>
    <row r="289" spans="1:26" s="23" customFormat="1" ht="17.100000000000001" customHeight="1" x14ac:dyDescent="0.15">
      <c r="A289" s="730"/>
      <c r="B289" s="708"/>
      <c r="C289" s="709"/>
      <c r="D289" s="1032" t="s">
        <v>367</v>
      </c>
      <c r="E289" s="705" t="s">
        <v>488</v>
      </c>
      <c r="F289" s="705"/>
      <c r="G289" s="705"/>
      <c r="H289" s="705"/>
      <c r="I289" s="705"/>
      <c r="J289" s="705"/>
      <c r="K289" s="705"/>
      <c r="L289" s="705"/>
      <c r="M289" s="705"/>
      <c r="N289" s="705"/>
      <c r="O289" s="705"/>
      <c r="P289" s="705"/>
      <c r="Q289" s="705"/>
      <c r="R289" s="705"/>
      <c r="S289" s="705"/>
      <c r="T289" s="706"/>
      <c r="U289" s="698"/>
      <c r="V289" s="699"/>
      <c r="W289" s="700"/>
      <c r="X289" s="352"/>
      <c r="Y289" s="352"/>
      <c r="Z289" s="352"/>
    </row>
    <row r="290" spans="1:26" s="23" customFormat="1" ht="17.100000000000001" customHeight="1" x14ac:dyDescent="0.15">
      <c r="A290" s="730"/>
      <c r="B290" s="708"/>
      <c r="C290" s="709"/>
      <c r="D290" s="1033"/>
      <c r="E290" s="708"/>
      <c r="F290" s="708"/>
      <c r="G290" s="708"/>
      <c r="H290" s="708"/>
      <c r="I290" s="708"/>
      <c r="J290" s="708"/>
      <c r="K290" s="708"/>
      <c r="L290" s="708"/>
      <c r="M290" s="708"/>
      <c r="N290" s="708"/>
      <c r="O290" s="708"/>
      <c r="P290" s="708"/>
      <c r="Q290" s="708"/>
      <c r="R290" s="708"/>
      <c r="S290" s="708"/>
      <c r="T290" s="709"/>
      <c r="U290" s="698"/>
      <c r="V290" s="699"/>
      <c r="W290" s="700"/>
      <c r="X290" s="352"/>
      <c r="Y290" s="352"/>
      <c r="Z290" s="352"/>
    </row>
    <row r="291" spans="1:26" s="23" customFormat="1" ht="17.100000000000001" customHeight="1" x14ac:dyDescent="0.15">
      <c r="A291" s="730"/>
      <c r="B291" s="708"/>
      <c r="C291" s="709"/>
      <c r="D291" s="1033"/>
      <c r="E291" s="708"/>
      <c r="F291" s="708"/>
      <c r="G291" s="708"/>
      <c r="H291" s="708"/>
      <c r="I291" s="708"/>
      <c r="J291" s="708"/>
      <c r="K291" s="708"/>
      <c r="L291" s="708"/>
      <c r="M291" s="708"/>
      <c r="N291" s="708"/>
      <c r="O291" s="708"/>
      <c r="P291" s="708"/>
      <c r="Q291" s="708"/>
      <c r="R291" s="708"/>
      <c r="S291" s="708"/>
      <c r="T291" s="709"/>
      <c r="U291" s="698"/>
      <c r="V291" s="699"/>
      <c r="W291" s="700"/>
      <c r="X291" s="352"/>
      <c r="Y291" s="352"/>
      <c r="Z291" s="352"/>
    </row>
    <row r="292" spans="1:26" s="23" customFormat="1" ht="17.100000000000001" customHeight="1" x14ac:dyDescent="0.15">
      <c r="A292" s="730"/>
      <c r="B292" s="708"/>
      <c r="C292" s="709"/>
      <c r="D292" s="1033"/>
      <c r="E292" s="708"/>
      <c r="F292" s="708"/>
      <c r="G292" s="708"/>
      <c r="H292" s="708"/>
      <c r="I292" s="708"/>
      <c r="J292" s="708"/>
      <c r="K292" s="708"/>
      <c r="L292" s="708"/>
      <c r="M292" s="708"/>
      <c r="N292" s="708"/>
      <c r="O292" s="708"/>
      <c r="P292" s="708"/>
      <c r="Q292" s="708"/>
      <c r="R292" s="708"/>
      <c r="S292" s="708"/>
      <c r="T292" s="709"/>
      <c r="U292" s="698"/>
      <c r="V292" s="699"/>
      <c r="W292" s="700"/>
      <c r="X292" s="352"/>
      <c r="Y292" s="352"/>
      <c r="Z292" s="352"/>
    </row>
    <row r="293" spans="1:26" s="23" customFormat="1" ht="17.100000000000001" customHeight="1" x14ac:dyDescent="0.15">
      <c r="A293" s="730"/>
      <c r="B293" s="708"/>
      <c r="C293" s="709"/>
      <c r="D293" s="1034"/>
      <c r="E293" s="711"/>
      <c r="F293" s="711"/>
      <c r="G293" s="711"/>
      <c r="H293" s="711"/>
      <c r="I293" s="711"/>
      <c r="J293" s="711"/>
      <c r="K293" s="711"/>
      <c r="L293" s="711"/>
      <c r="M293" s="711"/>
      <c r="N293" s="711"/>
      <c r="O293" s="711"/>
      <c r="P293" s="711"/>
      <c r="Q293" s="711"/>
      <c r="R293" s="711"/>
      <c r="S293" s="711"/>
      <c r="T293" s="712"/>
      <c r="U293" s="698"/>
      <c r="V293" s="699"/>
      <c r="W293" s="700"/>
      <c r="X293" s="352"/>
      <c r="Y293" s="352"/>
      <c r="Z293" s="352"/>
    </row>
    <row r="294" spans="1:26" s="23" customFormat="1" ht="17.100000000000001" customHeight="1" x14ac:dyDescent="0.15">
      <c r="A294" s="730"/>
      <c r="B294" s="708"/>
      <c r="C294" s="709"/>
      <c r="D294" s="976" t="s">
        <v>371</v>
      </c>
      <c r="E294" s="977"/>
      <c r="F294" s="977"/>
      <c r="G294" s="977"/>
      <c r="H294" s="977"/>
      <c r="I294" s="977"/>
      <c r="J294" s="977"/>
      <c r="K294" s="977"/>
      <c r="L294" s="977"/>
      <c r="M294" s="977"/>
      <c r="N294" s="977"/>
      <c r="O294" s="977"/>
      <c r="P294" s="977"/>
      <c r="Q294" s="977"/>
      <c r="R294" s="977"/>
      <c r="S294" s="977"/>
      <c r="T294" s="978"/>
      <c r="U294" s="698"/>
      <c r="V294" s="699"/>
      <c r="W294" s="700"/>
      <c r="X294" s="671"/>
      <c r="Y294" s="686"/>
      <c r="Z294" s="686"/>
    </row>
    <row r="295" spans="1:26" s="23" customFormat="1" ht="17.100000000000001" customHeight="1" x14ac:dyDescent="0.15">
      <c r="A295" s="730"/>
      <c r="B295" s="708"/>
      <c r="C295" s="709"/>
      <c r="D295" s="979"/>
      <c r="E295" s="980"/>
      <c r="F295" s="980"/>
      <c r="G295" s="980"/>
      <c r="H295" s="980"/>
      <c r="I295" s="980"/>
      <c r="J295" s="980"/>
      <c r="K295" s="980"/>
      <c r="L295" s="980"/>
      <c r="M295" s="980"/>
      <c r="N295" s="980"/>
      <c r="O295" s="980"/>
      <c r="P295" s="980"/>
      <c r="Q295" s="980"/>
      <c r="R295" s="980"/>
      <c r="S295" s="980"/>
      <c r="T295" s="981"/>
      <c r="U295" s="701"/>
      <c r="V295" s="702"/>
      <c r="W295" s="703"/>
      <c r="X295" s="694"/>
      <c r="Y295" s="686"/>
      <c r="Z295" s="954"/>
    </row>
    <row r="296" spans="1:26" ht="17.100000000000001" customHeight="1" x14ac:dyDescent="0.15">
      <c r="A296" s="621" t="s">
        <v>240</v>
      </c>
      <c r="B296" s="622"/>
      <c r="C296" s="623"/>
      <c r="D296" s="727" t="s">
        <v>876</v>
      </c>
      <c r="E296" s="728"/>
      <c r="F296" s="728"/>
      <c r="G296" s="728"/>
      <c r="H296" s="728"/>
      <c r="I296" s="728"/>
      <c r="J296" s="728"/>
      <c r="K296" s="728"/>
      <c r="L296" s="728"/>
      <c r="M296" s="728"/>
      <c r="N296" s="728"/>
      <c r="O296" s="728"/>
      <c r="P296" s="728"/>
      <c r="Q296" s="728"/>
      <c r="R296" s="728"/>
      <c r="S296" s="728"/>
      <c r="T296" s="729"/>
      <c r="U296" s="662" t="s">
        <v>118</v>
      </c>
      <c r="V296" s="663"/>
      <c r="W296" s="664"/>
      <c r="X296" s="776"/>
      <c r="Y296" s="776"/>
      <c r="Z296" s="776"/>
    </row>
    <row r="297" spans="1:26" ht="17.100000000000001" customHeight="1" x14ac:dyDescent="0.15">
      <c r="A297" s="624"/>
      <c r="B297" s="625"/>
      <c r="C297" s="626"/>
      <c r="D297" s="730"/>
      <c r="E297" s="708"/>
      <c r="F297" s="708"/>
      <c r="G297" s="708"/>
      <c r="H297" s="708"/>
      <c r="I297" s="708"/>
      <c r="J297" s="708"/>
      <c r="K297" s="708"/>
      <c r="L297" s="708"/>
      <c r="M297" s="708"/>
      <c r="N297" s="708"/>
      <c r="O297" s="708"/>
      <c r="P297" s="708"/>
      <c r="Q297" s="708"/>
      <c r="R297" s="708"/>
      <c r="S297" s="708"/>
      <c r="T297" s="709"/>
      <c r="U297" s="665"/>
      <c r="V297" s="666"/>
      <c r="W297" s="667"/>
      <c r="X297" s="792"/>
      <c r="Y297" s="792"/>
      <c r="Z297" s="792"/>
    </row>
    <row r="298" spans="1:26" ht="17.100000000000001" customHeight="1" x14ac:dyDescent="0.15">
      <c r="A298" s="624"/>
      <c r="B298" s="625"/>
      <c r="C298" s="626"/>
      <c r="D298" s="730"/>
      <c r="E298" s="708"/>
      <c r="F298" s="708"/>
      <c r="G298" s="708"/>
      <c r="H298" s="708"/>
      <c r="I298" s="708"/>
      <c r="J298" s="708"/>
      <c r="K298" s="708"/>
      <c r="L298" s="708"/>
      <c r="M298" s="708"/>
      <c r="N298" s="708"/>
      <c r="O298" s="708"/>
      <c r="P298" s="708"/>
      <c r="Q298" s="708"/>
      <c r="R298" s="708"/>
      <c r="S298" s="708"/>
      <c r="T298" s="709"/>
      <c r="U298" s="665"/>
      <c r="V298" s="666"/>
      <c r="W298" s="667"/>
      <c r="X298" s="792"/>
      <c r="Y298" s="792"/>
      <c r="Z298" s="792"/>
    </row>
    <row r="299" spans="1:26" ht="17.100000000000001" customHeight="1" x14ac:dyDescent="0.15">
      <c r="A299" s="624"/>
      <c r="B299" s="625"/>
      <c r="C299" s="626"/>
      <c r="D299" s="730"/>
      <c r="E299" s="708"/>
      <c r="F299" s="708"/>
      <c r="G299" s="708"/>
      <c r="H299" s="708"/>
      <c r="I299" s="708"/>
      <c r="J299" s="708"/>
      <c r="K299" s="708"/>
      <c r="L299" s="708"/>
      <c r="M299" s="708"/>
      <c r="N299" s="708"/>
      <c r="O299" s="708"/>
      <c r="P299" s="708"/>
      <c r="Q299" s="708"/>
      <c r="R299" s="708"/>
      <c r="S299" s="708"/>
      <c r="T299" s="709"/>
      <c r="U299" s="665"/>
      <c r="V299" s="666"/>
      <c r="W299" s="667"/>
      <c r="X299" s="792"/>
      <c r="Y299" s="792"/>
      <c r="Z299" s="792"/>
    </row>
    <row r="300" spans="1:26" ht="17.100000000000001" customHeight="1" x14ac:dyDescent="0.15">
      <c r="A300" s="624"/>
      <c r="B300" s="625"/>
      <c r="C300" s="626"/>
      <c r="D300" s="9" t="s">
        <v>128</v>
      </c>
      <c r="E300" s="19"/>
      <c r="F300" s="19"/>
      <c r="G300" s="19"/>
      <c r="H300" s="19"/>
      <c r="I300" s="19"/>
      <c r="J300" s="19"/>
      <c r="K300" s="19"/>
      <c r="L300" s="19"/>
      <c r="M300" s="19"/>
      <c r="N300" s="19"/>
      <c r="O300" s="19"/>
      <c r="P300" s="19"/>
      <c r="Q300" s="19"/>
      <c r="R300" s="19"/>
      <c r="S300" s="19"/>
      <c r="T300" s="19"/>
      <c r="U300" s="19"/>
      <c r="V300" s="19"/>
      <c r="W300" s="19"/>
      <c r="X300" s="19"/>
      <c r="Y300" s="19"/>
      <c r="Z300" s="46"/>
    </row>
    <row r="301" spans="1:26" ht="17.100000000000001" customHeight="1" x14ac:dyDescent="0.15">
      <c r="A301" s="624"/>
      <c r="B301" s="625"/>
      <c r="C301" s="626"/>
      <c r="D301" s="7" t="s">
        <v>125</v>
      </c>
      <c r="E301" s="322"/>
      <c r="F301" s="322"/>
      <c r="G301" s="322"/>
      <c r="H301" s="322"/>
      <c r="I301" s="6" t="s">
        <v>119</v>
      </c>
      <c r="J301" s="322"/>
      <c r="K301" s="322"/>
      <c r="L301" s="322"/>
      <c r="M301" s="322"/>
      <c r="N301" s="322"/>
      <c r="O301" s="322"/>
      <c r="P301" s="322"/>
      <c r="Q301" s="322"/>
      <c r="R301" s="322"/>
      <c r="S301" s="322"/>
      <c r="T301" s="322"/>
      <c r="U301" s="322"/>
      <c r="V301" s="322"/>
      <c r="W301" s="322"/>
      <c r="X301" s="322"/>
      <c r="Y301" s="322"/>
      <c r="Z301" s="323"/>
    </row>
    <row r="302" spans="1:26" ht="17.100000000000001" customHeight="1" x14ac:dyDescent="0.15">
      <c r="A302" s="624"/>
      <c r="B302" s="625"/>
      <c r="C302" s="626"/>
      <c r="D302" s="339"/>
      <c r="E302" s="74"/>
      <c r="F302" s="74" t="s">
        <v>104</v>
      </c>
      <c r="G302" s="5"/>
      <c r="H302" s="5"/>
      <c r="I302" s="5"/>
      <c r="J302" s="74"/>
      <c r="K302" s="74" t="s">
        <v>105</v>
      </c>
      <c r="L302" s="5"/>
      <c r="M302" s="5"/>
      <c r="N302" s="74"/>
      <c r="O302" s="74" t="s">
        <v>126</v>
      </c>
      <c r="P302" s="5"/>
      <c r="Q302" s="5"/>
      <c r="R302" s="5"/>
      <c r="S302" s="5"/>
      <c r="T302" s="5"/>
      <c r="U302" s="5"/>
      <c r="V302" s="5"/>
      <c r="W302" s="5"/>
      <c r="X302" s="5"/>
      <c r="Y302" s="5"/>
      <c r="Z302" s="8"/>
    </row>
    <row r="303" spans="1:26" ht="17.100000000000001" customHeight="1" x14ac:dyDescent="0.15">
      <c r="A303" s="624"/>
      <c r="B303" s="625"/>
      <c r="C303" s="626"/>
      <c r="D303" s="339"/>
      <c r="E303" s="74"/>
      <c r="F303" s="74" t="s">
        <v>107</v>
      </c>
      <c r="G303" s="5"/>
      <c r="H303" s="5"/>
      <c r="I303" s="5"/>
      <c r="J303" s="74"/>
      <c r="K303" s="74"/>
      <c r="L303" s="74"/>
      <c r="M303" s="74" t="s">
        <v>108</v>
      </c>
      <c r="N303" s="74"/>
      <c r="O303" s="74"/>
      <c r="P303" s="5"/>
      <c r="Q303" s="5"/>
      <c r="R303" s="5"/>
      <c r="S303" s="5"/>
      <c r="T303" s="5"/>
      <c r="U303" s="5"/>
      <c r="V303" s="5"/>
      <c r="W303" s="5"/>
      <c r="X303" s="5"/>
      <c r="Y303" s="5"/>
      <c r="Z303" s="8"/>
    </row>
    <row r="304" spans="1:26" ht="17.100000000000001" customHeight="1" x14ac:dyDescent="0.15">
      <c r="A304" s="624"/>
      <c r="B304" s="625"/>
      <c r="C304" s="626"/>
      <c r="D304" s="339"/>
      <c r="E304" s="74"/>
      <c r="F304" s="40" t="s">
        <v>752</v>
      </c>
      <c r="G304" s="38"/>
      <c r="H304" s="38"/>
      <c r="I304" s="38"/>
      <c r="J304" s="38"/>
      <c r="K304" s="38"/>
      <c r="L304" s="38"/>
      <c r="M304" s="38"/>
      <c r="N304" s="38"/>
      <c r="O304" s="38"/>
      <c r="P304" s="38"/>
      <c r="Q304" s="5"/>
      <c r="R304" s="5"/>
      <c r="S304" s="5"/>
      <c r="T304" s="5"/>
      <c r="U304" s="5"/>
      <c r="V304" s="5"/>
      <c r="W304" s="5"/>
      <c r="X304" s="5"/>
      <c r="Y304" s="5"/>
      <c r="Z304" s="8"/>
    </row>
    <row r="305" spans="1:26" ht="17.100000000000001" customHeight="1" x14ac:dyDescent="0.15">
      <c r="A305" s="624"/>
      <c r="B305" s="625"/>
      <c r="C305" s="626"/>
      <c r="D305" s="339"/>
      <c r="E305" s="74"/>
      <c r="F305" s="69" t="s">
        <v>109</v>
      </c>
      <c r="G305" s="71"/>
      <c r="H305" s="71"/>
      <c r="I305" s="40"/>
      <c r="J305" s="70" t="s">
        <v>110</v>
      </c>
      <c r="K305" s="38"/>
      <c r="L305" s="38"/>
      <c r="M305" s="38"/>
      <c r="N305" s="38"/>
      <c r="O305" s="74"/>
      <c r="P305" s="69" t="s">
        <v>112</v>
      </c>
      <c r="Q305" s="5"/>
      <c r="R305" s="5"/>
      <c r="S305" s="5"/>
      <c r="T305" s="5"/>
      <c r="U305" s="5"/>
      <c r="V305" s="5"/>
      <c r="W305" s="5"/>
      <c r="X305" s="5"/>
      <c r="Y305" s="5"/>
      <c r="Z305" s="8"/>
    </row>
    <row r="306" spans="1:26" ht="17.100000000000001" customHeight="1" x14ac:dyDescent="0.15">
      <c r="A306" s="624"/>
      <c r="B306" s="625"/>
      <c r="C306" s="626"/>
      <c r="D306" s="339"/>
      <c r="E306" s="74"/>
      <c r="F306" s="74" t="s">
        <v>111</v>
      </c>
      <c r="G306" s="5"/>
      <c r="H306" s="5"/>
      <c r="I306" s="5"/>
      <c r="J306" s="74"/>
      <c r="K306" s="74"/>
      <c r="L306" s="74"/>
      <c r="M306" s="74"/>
      <c r="N306" s="74"/>
      <c r="O306" s="74"/>
      <c r="P306" s="5"/>
      <c r="Q306" s="5"/>
      <c r="R306" s="5"/>
      <c r="S306" s="5"/>
      <c r="T306" s="5"/>
      <c r="U306" s="5"/>
      <c r="V306" s="5"/>
      <c r="W306" s="5"/>
      <c r="X306" s="5"/>
      <c r="Y306" s="5"/>
      <c r="Z306" s="8"/>
    </row>
    <row r="307" spans="1:26" ht="17.100000000000001" customHeight="1" x14ac:dyDescent="0.15">
      <c r="A307" s="624"/>
      <c r="B307" s="625"/>
      <c r="C307" s="626"/>
      <c r="D307" s="339"/>
      <c r="E307" s="74"/>
      <c r="F307" s="74" t="s">
        <v>113</v>
      </c>
      <c r="G307" s="40"/>
      <c r="H307" s="38"/>
      <c r="I307" s="38"/>
      <c r="J307" s="38"/>
      <c r="K307" s="38"/>
      <c r="L307" s="38"/>
      <c r="M307" s="74"/>
      <c r="N307" s="74" t="s">
        <v>401</v>
      </c>
      <c r="O307" s="74"/>
      <c r="P307" s="5"/>
      <c r="Q307" s="5"/>
      <c r="R307" s="5"/>
      <c r="S307" s="5"/>
      <c r="T307" s="5"/>
      <c r="U307" s="5"/>
      <c r="V307" s="5"/>
      <c r="W307" s="5"/>
      <c r="X307" s="5"/>
      <c r="Y307" s="5"/>
      <c r="Z307" s="8"/>
    </row>
    <row r="308" spans="1:26" ht="17.100000000000001" customHeight="1" x14ac:dyDescent="0.15">
      <c r="A308" s="624"/>
      <c r="B308" s="625"/>
      <c r="C308" s="626"/>
      <c r="D308" s="339"/>
      <c r="E308" s="74"/>
      <c r="F308" s="74" t="s">
        <v>115</v>
      </c>
      <c r="G308" s="74"/>
      <c r="H308" s="5"/>
      <c r="I308" s="5"/>
      <c r="J308" s="5"/>
      <c r="K308" s="5"/>
      <c r="N308" s="74"/>
      <c r="O308" s="69" t="s">
        <v>114</v>
      </c>
      <c r="P308" s="5"/>
      <c r="Q308" s="5"/>
      <c r="R308" s="5"/>
      <c r="S308" s="5"/>
      <c r="T308" s="5"/>
      <c r="U308" s="5"/>
      <c r="V308" s="5"/>
      <c r="W308" s="5"/>
      <c r="X308" s="5"/>
      <c r="Y308" s="5"/>
      <c r="Z308" s="8"/>
    </row>
    <row r="309" spans="1:26" ht="17.100000000000001" customHeight="1" x14ac:dyDescent="0.15">
      <c r="A309" s="624"/>
      <c r="B309" s="625"/>
      <c r="C309" s="626"/>
      <c r="D309" s="7" t="s">
        <v>127</v>
      </c>
      <c r="E309" s="74"/>
      <c r="F309" s="5"/>
      <c r="G309" s="5"/>
      <c r="H309" s="5"/>
      <c r="I309" s="5"/>
      <c r="J309" s="74"/>
      <c r="K309" s="74"/>
      <c r="L309" s="5"/>
      <c r="M309" s="5"/>
      <c r="N309" s="74"/>
      <c r="O309" s="5"/>
      <c r="P309" s="5"/>
      <c r="Q309" s="5"/>
      <c r="Y309" s="5"/>
      <c r="Z309" s="8"/>
    </row>
    <row r="310" spans="1:26" ht="17.100000000000001" customHeight="1" x14ac:dyDescent="0.15">
      <c r="A310" s="624"/>
      <c r="B310" s="625"/>
      <c r="C310" s="626"/>
      <c r="D310" s="339"/>
      <c r="E310" s="74"/>
      <c r="F310" s="74" t="s">
        <v>120</v>
      </c>
      <c r="G310" s="5"/>
      <c r="H310" s="5"/>
      <c r="I310" s="5"/>
      <c r="J310" s="5"/>
      <c r="K310" s="74"/>
      <c r="L310" s="74"/>
      <c r="M310" s="74"/>
      <c r="N310" s="74" t="s">
        <v>121</v>
      </c>
      <c r="O310" s="74"/>
      <c r="P310" s="5"/>
      <c r="Q310" s="5"/>
      <c r="R310" s="5"/>
      <c r="S310" s="47"/>
      <c r="T310" s="47"/>
      <c r="U310" s="74"/>
      <c r="V310" s="74"/>
      <c r="W310" s="5"/>
      <c r="X310" s="5"/>
      <c r="Y310" s="5"/>
      <c r="Z310" s="8"/>
    </row>
    <row r="311" spans="1:26" ht="17.100000000000001" customHeight="1" x14ac:dyDescent="0.15">
      <c r="A311" s="624"/>
      <c r="B311" s="625"/>
      <c r="C311" s="626"/>
      <c r="D311" s="339"/>
      <c r="E311" s="74"/>
      <c r="F311" s="74" t="s">
        <v>122</v>
      </c>
      <c r="G311" s="5"/>
      <c r="H311" s="5"/>
      <c r="I311" s="74"/>
      <c r="J311" s="47"/>
      <c r="K311" s="47"/>
      <c r="L311" s="5"/>
      <c r="M311" s="74"/>
      <c r="N311" s="74"/>
      <c r="O311" s="74"/>
      <c r="P311" s="74"/>
      <c r="Q311" s="5"/>
      <c r="R311" s="5"/>
      <c r="S311" s="5"/>
      <c r="T311" s="5"/>
      <c r="U311" s="5"/>
      <c r="V311" s="48"/>
      <c r="W311" s="48"/>
      <c r="X311" s="48"/>
      <c r="Y311" s="48"/>
      <c r="Z311" s="49"/>
    </row>
    <row r="312" spans="1:26" ht="17.100000000000001" customHeight="1" x14ac:dyDescent="0.15">
      <c r="A312" s="624"/>
      <c r="B312" s="625"/>
      <c r="C312" s="626"/>
      <c r="D312" s="339"/>
      <c r="E312" s="74"/>
      <c r="F312" s="74" t="s">
        <v>877</v>
      </c>
      <c r="G312" s="5"/>
      <c r="H312" s="5"/>
      <c r="I312" s="74"/>
      <c r="J312" s="22"/>
      <c r="K312" s="74"/>
      <c r="L312" s="74"/>
      <c r="M312" s="74"/>
      <c r="N312" s="74"/>
      <c r="O312" s="74"/>
      <c r="P312" s="74"/>
      <c r="Q312" s="74"/>
      <c r="R312" s="74"/>
      <c r="S312" s="74"/>
      <c r="T312" s="74"/>
      <c r="U312" s="74"/>
      <c r="V312" s="48"/>
      <c r="W312" s="48"/>
      <c r="X312" s="48"/>
      <c r="Y312" s="48"/>
      <c r="Z312" s="49"/>
    </row>
    <row r="313" spans="1:26" ht="17.100000000000001" customHeight="1" x14ac:dyDescent="0.15">
      <c r="A313" s="624"/>
      <c r="B313" s="625"/>
      <c r="C313" s="626"/>
      <c r="D313" s="339"/>
      <c r="E313" s="74"/>
      <c r="F313" s="74" t="s">
        <v>123</v>
      </c>
      <c r="G313" s="5"/>
      <c r="H313" s="5"/>
      <c r="I313" s="74"/>
      <c r="J313" s="74"/>
      <c r="K313" s="74"/>
      <c r="L313" s="74"/>
      <c r="M313" s="74"/>
      <c r="N313" s="74"/>
      <c r="O313" s="74"/>
      <c r="P313" s="74"/>
      <c r="Q313" s="74"/>
      <c r="R313" s="74"/>
      <c r="S313" s="74"/>
      <c r="T313" s="74"/>
      <c r="U313" s="74"/>
      <c r="V313" s="48"/>
      <c r="W313" s="48"/>
      <c r="X313" s="48"/>
      <c r="Y313" s="48"/>
      <c r="Z313" s="49"/>
    </row>
    <row r="314" spans="1:26" ht="17.100000000000001" customHeight="1" x14ac:dyDescent="0.15">
      <c r="A314" s="624"/>
      <c r="B314" s="625"/>
      <c r="C314" s="626"/>
      <c r="D314" s="339"/>
      <c r="E314" s="74"/>
      <c r="F314" s="74" t="s">
        <v>124</v>
      </c>
      <c r="G314" s="5"/>
      <c r="H314" s="5"/>
      <c r="I314" s="74"/>
      <c r="J314" s="74"/>
      <c r="K314" s="74"/>
      <c r="L314" s="74"/>
      <c r="M314" s="74"/>
      <c r="N314" s="74"/>
      <c r="O314" s="74"/>
      <c r="P314" s="74"/>
      <c r="Q314" s="74"/>
      <c r="R314" s="74"/>
      <c r="S314" s="74"/>
      <c r="T314" s="74"/>
      <c r="U314" s="74"/>
      <c r="V314" s="48"/>
      <c r="W314" s="48"/>
      <c r="X314" s="48"/>
      <c r="Y314" s="48"/>
      <c r="Z314" s="49"/>
    </row>
    <row r="315" spans="1:26" ht="17.100000000000001" customHeight="1" x14ac:dyDescent="0.15">
      <c r="A315" s="621" t="s">
        <v>241</v>
      </c>
      <c r="B315" s="622"/>
      <c r="C315" s="623"/>
      <c r="D315" s="621" t="s">
        <v>214</v>
      </c>
      <c r="E315" s="622"/>
      <c r="F315" s="622"/>
      <c r="G315" s="622"/>
      <c r="H315" s="622"/>
      <c r="I315" s="622"/>
      <c r="J315" s="622"/>
      <c r="K315" s="622"/>
      <c r="L315" s="622"/>
      <c r="M315" s="622"/>
      <c r="N315" s="622"/>
      <c r="O315" s="622"/>
      <c r="P315" s="622"/>
      <c r="Q315" s="622"/>
      <c r="R315" s="622"/>
      <c r="S315" s="622"/>
      <c r="T315" s="623"/>
      <c r="U315" s="714" t="s">
        <v>222</v>
      </c>
      <c r="V315" s="972"/>
      <c r="W315" s="972"/>
      <c r="X315" s="779"/>
      <c r="Y315" s="779"/>
      <c r="Z315" s="779"/>
    </row>
    <row r="316" spans="1:26" ht="17.100000000000001" customHeight="1" x14ac:dyDescent="0.15">
      <c r="A316" s="624"/>
      <c r="B316" s="625"/>
      <c r="C316" s="626"/>
      <c r="D316" s="624"/>
      <c r="E316" s="625"/>
      <c r="F316" s="625"/>
      <c r="G316" s="625"/>
      <c r="H316" s="625"/>
      <c r="I316" s="625"/>
      <c r="J316" s="625"/>
      <c r="K316" s="625"/>
      <c r="L316" s="625"/>
      <c r="M316" s="625"/>
      <c r="N316" s="625"/>
      <c r="O316" s="625"/>
      <c r="P316" s="625"/>
      <c r="Q316" s="625"/>
      <c r="R316" s="625"/>
      <c r="S316" s="625"/>
      <c r="T316" s="626"/>
      <c r="U316" s="714"/>
      <c r="V316" s="972"/>
      <c r="W316" s="972"/>
      <c r="X316" s="779"/>
      <c r="Y316" s="779"/>
      <c r="Z316" s="779"/>
    </row>
    <row r="317" spans="1:26" ht="17.100000000000001" customHeight="1" x14ac:dyDescent="0.15">
      <c r="A317" s="624"/>
      <c r="B317" s="625"/>
      <c r="C317" s="626"/>
      <c r="D317" s="235" t="s">
        <v>129</v>
      </c>
      <c r="E317" s="625" t="s">
        <v>130</v>
      </c>
      <c r="F317" s="625"/>
      <c r="G317" s="625"/>
      <c r="H317" s="625"/>
      <c r="I317" s="625"/>
      <c r="J317" s="625"/>
      <c r="K317" s="625"/>
      <c r="L317" s="625"/>
      <c r="M317" s="625"/>
      <c r="N317" s="625"/>
      <c r="O317" s="625"/>
      <c r="P317" s="625"/>
      <c r="Q317" s="625"/>
      <c r="R317" s="625"/>
      <c r="S317" s="625"/>
      <c r="T317" s="626"/>
      <c r="U317" s="714"/>
      <c r="V317" s="972"/>
      <c r="W317" s="972"/>
      <c r="X317" s="779"/>
      <c r="Y317" s="779"/>
      <c r="Z317" s="779"/>
    </row>
    <row r="318" spans="1:26" ht="17.100000000000001" customHeight="1" x14ac:dyDescent="0.15">
      <c r="A318" s="624"/>
      <c r="B318" s="625"/>
      <c r="C318" s="626"/>
      <c r="D318" s="18"/>
      <c r="E318" s="625"/>
      <c r="F318" s="625"/>
      <c r="G318" s="625"/>
      <c r="H318" s="625"/>
      <c r="I318" s="625"/>
      <c r="J318" s="625"/>
      <c r="K318" s="625"/>
      <c r="L318" s="625"/>
      <c r="M318" s="625"/>
      <c r="N318" s="625"/>
      <c r="O318" s="625"/>
      <c r="P318" s="625"/>
      <c r="Q318" s="625"/>
      <c r="R318" s="625"/>
      <c r="S318" s="625"/>
      <c r="T318" s="626"/>
      <c r="U318" s="714"/>
      <c r="V318" s="972"/>
      <c r="W318" s="972"/>
      <c r="X318" s="779"/>
      <c r="Y318" s="779"/>
      <c r="Z318" s="779"/>
    </row>
    <row r="319" spans="1:26" ht="17.100000000000001" customHeight="1" x14ac:dyDescent="0.15">
      <c r="A319" s="624"/>
      <c r="B319" s="625"/>
      <c r="C319" s="626"/>
      <c r="D319" s="310"/>
      <c r="E319" s="625"/>
      <c r="F319" s="625"/>
      <c r="G319" s="625"/>
      <c r="H319" s="625"/>
      <c r="I319" s="625"/>
      <c r="J319" s="625"/>
      <c r="K319" s="625"/>
      <c r="L319" s="625"/>
      <c r="M319" s="625"/>
      <c r="N319" s="625"/>
      <c r="O319" s="625"/>
      <c r="P319" s="625"/>
      <c r="Q319" s="625"/>
      <c r="R319" s="625"/>
      <c r="S319" s="625"/>
      <c r="T319" s="626"/>
      <c r="U319" s="714"/>
      <c r="V319" s="972"/>
      <c r="W319" s="972"/>
      <c r="X319" s="779"/>
      <c r="Y319" s="779"/>
      <c r="Z319" s="779"/>
    </row>
    <row r="320" spans="1:26" ht="17.100000000000001" customHeight="1" x14ac:dyDescent="0.15">
      <c r="A320" s="659"/>
      <c r="B320" s="660"/>
      <c r="C320" s="661"/>
      <c r="D320" s="311"/>
      <c r="E320" s="660"/>
      <c r="F320" s="660"/>
      <c r="G320" s="660"/>
      <c r="H320" s="660"/>
      <c r="I320" s="660"/>
      <c r="J320" s="660"/>
      <c r="K320" s="660"/>
      <c r="L320" s="660"/>
      <c r="M320" s="660"/>
      <c r="N320" s="660"/>
      <c r="O320" s="660"/>
      <c r="P320" s="660"/>
      <c r="Q320" s="660"/>
      <c r="R320" s="660"/>
      <c r="S320" s="660"/>
      <c r="T320" s="661"/>
      <c r="U320" s="972"/>
      <c r="V320" s="972"/>
      <c r="W320" s="972"/>
      <c r="X320" s="779"/>
      <c r="Y320" s="779"/>
      <c r="Z320" s="779"/>
    </row>
    <row r="321" spans="1:26" ht="17.100000000000001" customHeight="1" x14ac:dyDescent="0.15">
      <c r="A321" s="621" t="s">
        <v>242</v>
      </c>
      <c r="B321" s="622"/>
      <c r="C321" s="623"/>
      <c r="D321" s="621" t="s">
        <v>878</v>
      </c>
      <c r="E321" s="622"/>
      <c r="F321" s="622"/>
      <c r="G321" s="622"/>
      <c r="H321" s="622"/>
      <c r="I321" s="622"/>
      <c r="J321" s="622"/>
      <c r="K321" s="622"/>
      <c r="L321" s="622"/>
      <c r="M321" s="622"/>
      <c r="N321" s="622"/>
      <c r="O321" s="622"/>
      <c r="P321" s="622"/>
      <c r="Q321" s="622"/>
      <c r="R321" s="622"/>
      <c r="S321" s="622"/>
      <c r="T321" s="623"/>
      <c r="U321" s="714" t="s">
        <v>223</v>
      </c>
      <c r="V321" s="972"/>
      <c r="W321" s="972"/>
      <c r="X321" s="792"/>
      <c r="Y321" s="792"/>
      <c r="Z321" s="792"/>
    </row>
    <row r="322" spans="1:26" ht="17.100000000000001" customHeight="1" x14ac:dyDescent="0.15">
      <c r="A322" s="624"/>
      <c r="B322" s="625"/>
      <c r="C322" s="626"/>
      <c r="D322" s="624"/>
      <c r="E322" s="625"/>
      <c r="F322" s="625"/>
      <c r="G322" s="625"/>
      <c r="H322" s="625"/>
      <c r="I322" s="625"/>
      <c r="J322" s="625"/>
      <c r="K322" s="625"/>
      <c r="L322" s="625"/>
      <c r="M322" s="625"/>
      <c r="N322" s="625"/>
      <c r="O322" s="625"/>
      <c r="P322" s="625"/>
      <c r="Q322" s="625"/>
      <c r="R322" s="625"/>
      <c r="S322" s="625"/>
      <c r="T322" s="626"/>
      <c r="U322" s="714"/>
      <c r="V322" s="972"/>
      <c r="W322" s="972"/>
      <c r="X322" s="792"/>
      <c r="Y322" s="792"/>
      <c r="Z322" s="792"/>
    </row>
    <row r="323" spans="1:26" ht="17.100000000000001" customHeight="1" x14ac:dyDescent="0.15">
      <c r="A323" s="624"/>
      <c r="B323" s="625"/>
      <c r="C323" s="626"/>
      <c r="D323" s="624"/>
      <c r="E323" s="625"/>
      <c r="F323" s="625"/>
      <c r="G323" s="625"/>
      <c r="H323" s="625"/>
      <c r="I323" s="625"/>
      <c r="J323" s="625"/>
      <c r="K323" s="625"/>
      <c r="L323" s="625"/>
      <c r="M323" s="625"/>
      <c r="N323" s="625"/>
      <c r="O323" s="625"/>
      <c r="P323" s="625"/>
      <c r="Q323" s="625"/>
      <c r="R323" s="625"/>
      <c r="S323" s="625"/>
      <c r="T323" s="626"/>
      <c r="U323" s="714"/>
      <c r="V323" s="972"/>
      <c r="W323" s="972"/>
      <c r="X323" s="792"/>
      <c r="Y323" s="792"/>
      <c r="Z323" s="792"/>
    </row>
    <row r="324" spans="1:26" ht="17.100000000000001" customHeight="1" x14ac:dyDescent="0.15">
      <c r="A324" s="624"/>
      <c r="B324" s="625"/>
      <c r="C324" s="626"/>
      <c r="D324" s="624"/>
      <c r="E324" s="625"/>
      <c r="F324" s="625"/>
      <c r="G324" s="625"/>
      <c r="H324" s="625"/>
      <c r="I324" s="625"/>
      <c r="J324" s="625"/>
      <c r="K324" s="625"/>
      <c r="L324" s="625"/>
      <c r="M324" s="625"/>
      <c r="N324" s="625"/>
      <c r="O324" s="625"/>
      <c r="P324" s="625"/>
      <c r="Q324" s="625"/>
      <c r="R324" s="625"/>
      <c r="S324" s="625"/>
      <c r="T324" s="626"/>
      <c r="U324" s="714"/>
      <c r="V324" s="972"/>
      <c r="W324" s="972"/>
      <c r="X324" s="792"/>
      <c r="Y324" s="792"/>
      <c r="Z324" s="792"/>
    </row>
    <row r="325" spans="1:26" ht="17.100000000000001" customHeight="1" x14ac:dyDescent="0.15">
      <c r="A325" s="624"/>
      <c r="B325" s="625"/>
      <c r="C325" s="626"/>
      <c r="D325" s="659"/>
      <c r="E325" s="660"/>
      <c r="F325" s="660"/>
      <c r="G325" s="660"/>
      <c r="H325" s="660"/>
      <c r="I325" s="660"/>
      <c r="J325" s="660"/>
      <c r="K325" s="660"/>
      <c r="L325" s="660"/>
      <c r="M325" s="660"/>
      <c r="N325" s="660"/>
      <c r="O325" s="660"/>
      <c r="P325" s="660"/>
      <c r="Q325" s="660"/>
      <c r="R325" s="660"/>
      <c r="S325" s="660"/>
      <c r="T325" s="661"/>
      <c r="U325" s="972"/>
      <c r="V325" s="972"/>
      <c r="W325" s="972"/>
      <c r="X325" s="792"/>
      <c r="Y325" s="792"/>
      <c r="Z325" s="792"/>
    </row>
    <row r="326" spans="1:26" ht="17.100000000000001" customHeight="1" x14ac:dyDescent="0.15">
      <c r="A326" s="621" t="s">
        <v>243</v>
      </c>
      <c r="B326" s="622"/>
      <c r="C326" s="623"/>
      <c r="D326" s="727" t="s">
        <v>366</v>
      </c>
      <c r="E326" s="728"/>
      <c r="F326" s="728"/>
      <c r="G326" s="728"/>
      <c r="H326" s="728"/>
      <c r="I326" s="728"/>
      <c r="J326" s="728"/>
      <c r="K326" s="728"/>
      <c r="L326" s="728"/>
      <c r="M326" s="728"/>
      <c r="N326" s="728"/>
      <c r="O326" s="728"/>
      <c r="P326" s="728"/>
      <c r="Q326" s="728"/>
      <c r="R326" s="728"/>
      <c r="S326" s="728"/>
      <c r="T326" s="729"/>
      <c r="U326" s="662" t="s">
        <v>224</v>
      </c>
      <c r="V326" s="663"/>
      <c r="W326" s="664"/>
      <c r="X326" s="779"/>
      <c r="Y326" s="779"/>
      <c r="Z326" s="779"/>
    </row>
    <row r="327" spans="1:26" ht="17.100000000000001" customHeight="1" x14ac:dyDescent="0.15">
      <c r="A327" s="624"/>
      <c r="B327" s="625"/>
      <c r="C327" s="626"/>
      <c r="D327" s="730"/>
      <c r="E327" s="708"/>
      <c r="F327" s="708"/>
      <c r="G327" s="708"/>
      <c r="H327" s="708"/>
      <c r="I327" s="708"/>
      <c r="J327" s="708"/>
      <c r="K327" s="708"/>
      <c r="L327" s="708"/>
      <c r="M327" s="708"/>
      <c r="N327" s="708"/>
      <c r="O327" s="708"/>
      <c r="P327" s="708"/>
      <c r="Q327" s="708"/>
      <c r="R327" s="708"/>
      <c r="S327" s="708"/>
      <c r="T327" s="709"/>
      <c r="U327" s="665"/>
      <c r="V327" s="666"/>
      <c r="W327" s="667"/>
      <c r="X327" s="779"/>
      <c r="Y327" s="779"/>
      <c r="Z327" s="779"/>
    </row>
    <row r="328" spans="1:26" ht="17.100000000000001" customHeight="1" x14ac:dyDescent="0.15">
      <c r="A328" s="624"/>
      <c r="B328" s="625"/>
      <c r="C328" s="626"/>
      <c r="D328" s="982"/>
      <c r="E328" s="711"/>
      <c r="F328" s="711"/>
      <c r="G328" s="711"/>
      <c r="H328" s="711"/>
      <c r="I328" s="711"/>
      <c r="J328" s="711"/>
      <c r="K328" s="711"/>
      <c r="L328" s="711"/>
      <c r="M328" s="711"/>
      <c r="N328" s="711"/>
      <c r="O328" s="711"/>
      <c r="P328" s="711"/>
      <c r="Q328" s="711"/>
      <c r="R328" s="711"/>
      <c r="S328" s="711"/>
      <c r="T328" s="712"/>
      <c r="U328" s="665"/>
      <c r="V328" s="666"/>
      <c r="W328" s="667"/>
      <c r="X328" s="795"/>
      <c r="Y328" s="795"/>
      <c r="Z328" s="795"/>
    </row>
    <row r="329" spans="1:26" ht="17.100000000000001" customHeight="1" x14ac:dyDescent="0.15">
      <c r="A329" s="624"/>
      <c r="B329" s="625"/>
      <c r="C329" s="626"/>
      <c r="D329" s="769" t="s">
        <v>499</v>
      </c>
      <c r="E329" s="705"/>
      <c r="F329" s="705"/>
      <c r="G329" s="705"/>
      <c r="H329" s="705"/>
      <c r="I329" s="705"/>
      <c r="J329" s="705"/>
      <c r="K329" s="705"/>
      <c r="L329" s="705"/>
      <c r="M329" s="705"/>
      <c r="N329" s="705"/>
      <c r="O329" s="705"/>
      <c r="P329" s="705"/>
      <c r="Q329" s="705"/>
      <c r="R329" s="705"/>
      <c r="S329" s="705"/>
      <c r="T329" s="706"/>
      <c r="U329" s="665"/>
      <c r="V329" s="666"/>
      <c r="W329" s="667"/>
      <c r="X329" s="955"/>
      <c r="Y329" s="955"/>
      <c r="Z329" s="955"/>
    </row>
    <row r="330" spans="1:26" ht="17.100000000000001" customHeight="1" x14ac:dyDescent="0.15">
      <c r="A330" s="659"/>
      <c r="B330" s="660"/>
      <c r="C330" s="661"/>
      <c r="D330" s="770"/>
      <c r="E330" s="725"/>
      <c r="F330" s="725"/>
      <c r="G330" s="725"/>
      <c r="H330" s="725"/>
      <c r="I330" s="725"/>
      <c r="J330" s="725"/>
      <c r="K330" s="725"/>
      <c r="L330" s="725"/>
      <c r="M330" s="725"/>
      <c r="N330" s="725"/>
      <c r="O330" s="725"/>
      <c r="P330" s="725"/>
      <c r="Q330" s="725"/>
      <c r="R330" s="725"/>
      <c r="S330" s="725"/>
      <c r="T330" s="726"/>
      <c r="U330" s="668"/>
      <c r="V330" s="669"/>
      <c r="W330" s="670"/>
      <c r="X330" s="956"/>
      <c r="Y330" s="956"/>
      <c r="Z330" s="956"/>
    </row>
    <row r="331" spans="1:26" ht="17.100000000000001" customHeight="1" x14ac:dyDescent="0.15">
      <c r="A331" s="621" t="s">
        <v>244</v>
      </c>
      <c r="B331" s="622"/>
      <c r="C331" s="623"/>
      <c r="D331" s="727" t="s">
        <v>963</v>
      </c>
      <c r="E331" s="728"/>
      <c r="F331" s="728"/>
      <c r="G331" s="728"/>
      <c r="H331" s="728"/>
      <c r="I331" s="728"/>
      <c r="J331" s="728"/>
      <c r="K331" s="728"/>
      <c r="L331" s="728"/>
      <c r="M331" s="728"/>
      <c r="N331" s="728"/>
      <c r="O331" s="728"/>
      <c r="P331" s="728"/>
      <c r="Q331" s="728"/>
      <c r="R331" s="728"/>
      <c r="S331" s="728"/>
      <c r="T331" s="729"/>
      <c r="U331" s="662" t="s">
        <v>225</v>
      </c>
      <c r="V331" s="663"/>
      <c r="W331" s="664"/>
      <c r="X331" s="779"/>
      <c r="Y331" s="779"/>
      <c r="Z331" s="779"/>
    </row>
    <row r="332" spans="1:26" ht="17.100000000000001" customHeight="1" x14ac:dyDescent="0.15">
      <c r="A332" s="624"/>
      <c r="B332" s="625"/>
      <c r="C332" s="626"/>
      <c r="D332" s="730"/>
      <c r="E332" s="708"/>
      <c r="F332" s="708"/>
      <c r="G332" s="708"/>
      <c r="H332" s="708"/>
      <c r="I332" s="708"/>
      <c r="J332" s="708"/>
      <c r="K332" s="708"/>
      <c r="L332" s="708"/>
      <c r="M332" s="708"/>
      <c r="N332" s="708"/>
      <c r="O332" s="708"/>
      <c r="P332" s="708"/>
      <c r="Q332" s="708"/>
      <c r="R332" s="708"/>
      <c r="S332" s="708"/>
      <c r="T332" s="709"/>
      <c r="U332" s="665"/>
      <c r="V332" s="666"/>
      <c r="W332" s="667"/>
      <c r="X332" s="776"/>
      <c r="Y332" s="776"/>
      <c r="Z332" s="776"/>
    </row>
    <row r="333" spans="1:26" ht="17.100000000000001" customHeight="1" x14ac:dyDescent="0.15">
      <c r="A333" s="624"/>
      <c r="B333" s="625"/>
      <c r="C333" s="626"/>
      <c r="D333" s="730"/>
      <c r="E333" s="708"/>
      <c r="F333" s="708"/>
      <c r="G333" s="708"/>
      <c r="H333" s="708"/>
      <c r="I333" s="708"/>
      <c r="J333" s="708"/>
      <c r="K333" s="708"/>
      <c r="L333" s="708"/>
      <c r="M333" s="708"/>
      <c r="N333" s="708"/>
      <c r="O333" s="708"/>
      <c r="P333" s="708"/>
      <c r="Q333" s="708"/>
      <c r="R333" s="708"/>
      <c r="S333" s="708"/>
      <c r="T333" s="709"/>
      <c r="U333" s="665"/>
      <c r="V333" s="666"/>
      <c r="W333" s="667"/>
      <c r="X333" s="776"/>
      <c r="Y333" s="776"/>
      <c r="Z333" s="776"/>
    </row>
    <row r="334" spans="1:26" ht="17.100000000000001" customHeight="1" x14ac:dyDescent="0.15">
      <c r="A334" s="624"/>
      <c r="B334" s="625"/>
      <c r="C334" s="626"/>
      <c r="D334" s="982"/>
      <c r="E334" s="711"/>
      <c r="F334" s="711"/>
      <c r="G334" s="711"/>
      <c r="H334" s="711"/>
      <c r="I334" s="711"/>
      <c r="J334" s="711"/>
      <c r="K334" s="711"/>
      <c r="L334" s="711"/>
      <c r="M334" s="711"/>
      <c r="N334" s="711"/>
      <c r="O334" s="711"/>
      <c r="P334" s="711"/>
      <c r="Q334" s="711"/>
      <c r="R334" s="711"/>
      <c r="S334" s="711"/>
      <c r="T334" s="712"/>
      <c r="U334" s="665"/>
      <c r="V334" s="666"/>
      <c r="W334" s="667"/>
      <c r="X334" s="795"/>
      <c r="Y334" s="795"/>
      <c r="Z334" s="795"/>
    </row>
    <row r="335" spans="1:26" ht="17.100000000000001" customHeight="1" x14ac:dyDescent="0.15">
      <c r="A335" s="624"/>
      <c r="B335" s="625"/>
      <c r="C335" s="626"/>
      <c r="D335" s="769" t="s">
        <v>476</v>
      </c>
      <c r="E335" s="705"/>
      <c r="F335" s="705"/>
      <c r="G335" s="705"/>
      <c r="H335" s="705"/>
      <c r="I335" s="705"/>
      <c r="J335" s="705"/>
      <c r="K335" s="705"/>
      <c r="L335" s="705"/>
      <c r="M335" s="705"/>
      <c r="N335" s="705"/>
      <c r="O335" s="705"/>
      <c r="P335" s="705"/>
      <c r="Q335" s="705"/>
      <c r="R335" s="705"/>
      <c r="S335" s="705"/>
      <c r="T335" s="706"/>
      <c r="U335" s="665"/>
      <c r="V335" s="666"/>
      <c r="W335" s="667"/>
      <c r="X335" s="792"/>
      <c r="Y335" s="792"/>
      <c r="Z335" s="792"/>
    </row>
    <row r="336" spans="1:26" ht="17.100000000000001" customHeight="1" x14ac:dyDescent="0.15">
      <c r="A336" s="624"/>
      <c r="B336" s="625"/>
      <c r="C336" s="626"/>
      <c r="D336" s="730"/>
      <c r="E336" s="708"/>
      <c r="F336" s="708"/>
      <c r="G336" s="708"/>
      <c r="H336" s="708"/>
      <c r="I336" s="708"/>
      <c r="J336" s="708"/>
      <c r="K336" s="708"/>
      <c r="L336" s="708"/>
      <c r="M336" s="708"/>
      <c r="N336" s="708"/>
      <c r="O336" s="708"/>
      <c r="P336" s="708"/>
      <c r="Q336" s="708"/>
      <c r="R336" s="708"/>
      <c r="S336" s="708"/>
      <c r="T336" s="709"/>
      <c r="U336" s="665"/>
      <c r="V336" s="666"/>
      <c r="W336" s="667"/>
      <c r="X336" s="792"/>
      <c r="Y336" s="792"/>
      <c r="Z336" s="792"/>
    </row>
    <row r="337" spans="1:26" ht="17.100000000000001" customHeight="1" x14ac:dyDescent="0.15">
      <c r="A337" s="624"/>
      <c r="B337" s="625"/>
      <c r="C337" s="626"/>
      <c r="D337" s="730"/>
      <c r="E337" s="708"/>
      <c r="F337" s="708"/>
      <c r="G337" s="708"/>
      <c r="H337" s="708"/>
      <c r="I337" s="708"/>
      <c r="J337" s="708"/>
      <c r="K337" s="708"/>
      <c r="L337" s="708"/>
      <c r="M337" s="708"/>
      <c r="N337" s="708"/>
      <c r="O337" s="708"/>
      <c r="P337" s="708"/>
      <c r="Q337" s="708"/>
      <c r="R337" s="708"/>
      <c r="S337" s="708"/>
      <c r="T337" s="709"/>
      <c r="U337" s="665"/>
      <c r="V337" s="666"/>
      <c r="W337" s="667"/>
      <c r="X337" s="792"/>
      <c r="Y337" s="792"/>
      <c r="Z337" s="792"/>
    </row>
    <row r="338" spans="1:26" ht="17.100000000000001" customHeight="1" x14ac:dyDescent="0.15">
      <c r="A338" s="624"/>
      <c r="B338" s="625"/>
      <c r="C338" s="626"/>
      <c r="D338" s="730"/>
      <c r="E338" s="708"/>
      <c r="F338" s="708"/>
      <c r="G338" s="708"/>
      <c r="H338" s="708"/>
      <c r="I338" s="708"/>
      <c r="J338" s="708"/>
      <c r="K338" s="708"/>
      <c r="L338" s="708"/>
      <c r="M338" s="708"/>
      <c r="N338" s="708"/>
      <c r="O338" s="708"/>
      <c r="P338" s="708"/>
      <c r="Q338" s="708"/>
      <c r="R338" s="708"/>
      <c r="S338" s="708"/>
      <c r="T338" s="709"/>
      <c r="U338" s="665"/>
      <c r="V338" s="666"/>
      <c r="W338" s="667"/>
      <c r="X338" s="792"/>
      <c r="Y338" s="792"/>
      <c r="Z338" s="792"/>
    </row>
    <row r="339" spans="1:26" ht="17.100000000000001" customHeight="1" x14ac:dyDescent="0.15">
      <c r="A339" s="624"/>
      <c r="B339" s="625"/>
      <c r="C339" s="626"/>
      <c r="D339" s="770"/>
      <c r="E339" s="725"/>
      <c r="F339" s="725"/>
      <c r="G339" s="725"/>
      <c r="H339" s="725"/>
      <c r="I339" s="725"/>
      <c r="J339" s="725"/>
      <c r="K339" s="725"/>
      <c r="L339" s="725"/>
      <c r="M339" s="725"/>
      <c r="N339" s="725"/>
      <c r="O339" s="725"/>
      <c r="P339" s="725"/>
      <c r="Q339" s="725"/>
      <c r="R339" s="725"/>
      <c r="S339" s="725"/>
      <c r="T339" s="726"/>
      <c r="U339" s="665"/>
      <c r="V339" s="666"/>
      <c r="W339" s="667"/>
      <c r="X339" s="792"/>
      <c r="Y339" s="792"/>
      <c r="Z339" s="792"/>
    </row>
    <row r="340" spans="1:26" ht="17.45" customHeight="1" x14ac:dyDescent="0.15">
      <c r="A340" s="621" t="s">
        <v>245</v>
      </c>
      <c r="B340" s="622"/>
      <c r="C340" s="623"/>
      <c r="D340" s="727" t="s">
        <v>966</v>
      </c>
      <c r="E340" s="728"/>
      <c r="F340" s="728"/>
      <c r="G340" s="728"/>
      <c r="H340" s="728"/>
      <c r="I340" s="728"/>
      <c r="J340" s="728"/>
      <c r="K340" s="728"/>
      <c r="L340" s="728"/>
      <c r="M340" s="728"/>
      <c r="N340" s="728"/>
      <c r="O340" s="728"/>
      <c r="P340" s="728"/>
      <c r="Q340" s="728"/>
      <c r="R340" s="728"/>
      <c r="S340" s="728"/>
      <c r="T340" s="729"/>
      <c r="U340" s="662" t="s">
        <v>172</v>
      </c>
      <c r="V340" s="663"/>
      <c r="W340" s="664"/>
      <c r="X340" s="776"/>
      <c r="Y340" s="776"/>
      <c r="Z340" s="776"/>
    </row>
    <row r="341" spans="1:26" ht="17.45" customHeight="1" x14ac:dyDescent="0.15">
      <c r="A341" s="624"/>
      <c r="B341" s="625"/>
      <c r="C341" s="626"/>
      <c r="D341" s="730"/>
      <c r="E341" s="708"/>
      <c r="F341" s="708"/>
      <c r="G341" s="708"/>
      <c r="H341" s="708"/>
      <c r="I341" s="708"/>
      <c r="J341" s="708"/>
      <c r="K341" s="708"/>
      <c r="L341" s="708"/>
      <c r="M341" s="708"/>
      <c r="N341" s="708"/>
      <c r="O341" s="708"/>
      <c r="P341" s="708"/>
      <c r="Q341" s="708"/>
      <c r="R341" s="708"/>
      <c r="S341" s="708"/>
      <c r="T341" s="709"/>
      <c r="U341" s="665"/>
      <c r="V341" s="666"/>
      <c r="W341" s="667"/>
      <c r="X341" s="792"/>
      <c r="Y341" s="792"/>
      <c r="Z341" s="792"/>
    </row>
    <row r="342" spans="1:26" ht="17.45" customHeight="1" x14ac:dyDescent="0.15">
      <c r="A342" s="624"/>
      <c r="B342" s="625"/>
      <c r="C342" s="626"/>
      <c r="D342" s="770"/>
      <c r="E342" s="725"/>
      <c r="F342" s="725"/>
      <c r="G342" s="725"/>
      <c r="H342" s="725"/>
      <c r="I342" s="725"/>
      <c r="J342" s="725"/>
      <c r="K342" s="725"/>
      <c r="L342" s="725"/>
      <c r="M342" s="725"/>
      <c r="N342" s="725"/>
      <c r="O342" s="725"/>
      <c r="P342" s="725"/>
      <c r="Q342" s="725"/>
      <c r="R342" s="725"/>
      <c r="S342" s="725"/>
      <c r="T342" s="726"/>
      <c r="U342" s="665"/>
      <c r="V342" s="666"/>
      <c r="W342" s="667"/>
      <c r="X342" s="794"/>
      <c r="Y342" s="794"/>
      <c r="Z342" s="794"/>
    </row>
    <row r="343" spans="1:26" ht="17.100000000000001" customHeight="1" x14ac:dyDescent="0.15">
      <c r="A343" s="621" t="s">
        <v>246</v>
      </c>
      <c r="B343" s="622"/>
      <c r="C343" s="623"/>
      <c r="D343" s="687" t="s">
        <v>215</v>
      </c>
      <c r="E343" s="688"/>
      <c r="F343" s="688"/>
      <c r="G343" s="688"/>
      <c r="H343" s="688"/>
      <c r="I343" s="688"/>
      <c r="J343" s="688"/>
      <c r="K343" s="688"/>
      <c r="L343" s="688"/>
      <c r="M343" s="688"/>
      <c r="N343" s="688"/>
      <c r="O343" s="688"/>
      <c r="P343" s="688"/>
      <c r="Q343" s="688"/>
      <c r="R343" s="688"/>
      <c r="S343" s="688"/>
      <c r="T343" s="689"/>
      <c r="U343" s="662" t="s">
        <v>30</v>
      </c>
      <c r="V343" s="663"/>
      <c r="W343" s="664"/>
      <c r="X343" s="620"/>
      <c r="Y343" s="620"/>
      <c r="Z343" s="620"/>
    </row>
    <row r="344" spans="1:26" ht="17.100000000000001" customHeight="1" x14ac:dyDescent="0.15">
      <c r="A344" s="624"/>
      <c r="B344" s="625"/>
      <c r="C344" s="626"/>
      <c r="D344" s="690"/>
      <c r="E344" s="676"/>
      <c r="F344" s="676"/>
      <c r="G344" s="676"/>
      <c r="H344" s="676"/>
      <c r="I344" s="676"/>
      <c r="J344" s="676"/>
      <c r="K344" s="676"/>
      <c r="L344" s="676"/>
      <c r="M344" s="676"/>
      <c r="N344" s="676"/>
      <c r="O344" s="676"/>
      <c r="P344" s="676"/>
      <c r="Q344" s="676"/>
      <c r="R344" s="676"/>
      <c r="S344" s="676"/>
      <c r="T344" s="677"/>
      <c r="U344" s="665"/>
      <c r="V344" s="666"/>
      <c r="W344" s="667"/>
      <c r="X344" s="620"/>
      <c r="Y344" s="620"/>
      <c r="Z344" s="620"/>
    </row>
    <row r="345" spans="1:26" ht="17.100000000000001" customHeight="1" x14ac:dyDescent="0.15">
      <c r="A345" s="624"/>
      <c r="B345" s="625"/>
      <c r="C345" s="626"/>
      <c r="D345" s="744"/>
      <c r="E345" s="745"/>
      <c r="F345" s="745"/>
      <c r="G345" s="745"/>
      <c r="H345" s="745"/>
      <c r="I345" s="745"/>
      <c r="J345" s="745"/>
      <c r="K345" s="745"/>
      <c r="L345" s="745"/>
      <c r="M345" s="745"/>
      <c r="N345" s="745"/>
      <c r="O345" s="745"/>
      <c r="P345" s="745"/>
      <c r="Q345" s="745"/>
      <c r="R345" s="745"/>
      <c r="S345" s="745"/>
      <c r="T345" s="746"/>
      <c r="U345" s="665"/>
      <c r="V345" s="666"/>
      <c r="W345" s="667"/>
      <c r="X345" s="620"/>
      <c r="Y345" s="620"/>
      <c r="Z345" s="620"/>
    </row>
    <row r="346" spans="1:26" ht="17.100000000000001" customHeight="1" x14ac:dyDescent="0.15">
      <c r="A346" s="624"/>
      <c r="B346" s="625"/>
      <c r="C346" s="626"/>
      <c r="D346" s="741" t="s">
        <v>173</v>
      </c>
      <c r="E346" s="674"/>
      <c r="F346" s="674"/>
      <c r="G346" s="674"/>
      <c r="H346" s="674"/>
      <c r="I346" s="674"/>
      <c r="J346" s="674"/>
      <c r="K346" s="674"/>
      <c r="L346" s="674"/>
      <c r="M346" s="674"/>
      <c r="N346" s="674"/>
      <c r="O346" s="674"/>
      <c r="P346" s="674"/>
      <c r="Q346" s="674"/>
      <c r="R346" s="674"/>
      <c r="S346" s="674"/>
      <c r="T346" s="675"/>
      <c r="U346" s="665"/>
      <c r="V346" s="666"/>
      <c r="W346" s="667"/>
      <c r="X346" s="671"/>
      <c r="Y346" s="686"/>
      <c r="Z346" s="686"/>
    </row>
    <row r="347" spans="1:26" ht="17.100000000000001" customHeight="1" x14ac:dyDescent="0.15">
      <c r="A347" s="624"/>
      <c r="B347" s="625"/>
      <c r="C347" s="626"/>
      <c r="D347" s="744"/>
      <c r="E347" s="745"/>
      <c r="F347" s="745"/>
      <c r="G347" s="745"/>
      <c r="H347" s="745"/>
      <c r="I347" s="745"/>
      <c r="J347" s="745"/>
      <c r="K347" s="745"/>
      <c r="L347" s="745"/>
      <c r="M347" s="745"/>
      <c r="N347" s="745"/>
      <c r="O347" s="745"/>
      <c r="P347" s="745"/>
      <c r="Q347" s="745"/>
      <c r="R347" s="745"/>
      <c r="S347" s="745"/>
      <c r="T347" s="746"/>
      <c r="U347" s="665"/>
      <c r="V347" s="666"/>
      <c r="W347" s="667"/>
      <c r="X347" s="694"/>
      <c r="Y347" s="686"/>
      <c r="Z347" s="686"/>
    </row>
    <row r="348" spans="1:26" ht="17.100000000000001" customHeight="1" x14ac:dyDescent="0.15">
      <c r="A348" s="624"/>
      <c r="B348" s="625"/>
      <c r="C348" s="626"/>
      <c r="D348" s="645" t="s">
        <v>174</v>
      </c>
      <c r="E348" s="646"/>
      <c r="F348" s="646"/>
      <c r="G348" s="646"/>
      <c r="H348" s="646"/>
      <c r="I348" s="646"/>
      <c r="J348" s="646"/>
      <c r="K348" s="646"/>
      <c r="L348" s="646"/>
      <c r="M348" s="646"/>
      <c r="N348" s="646"/>
      <c r="O348" s="646"/>
      <c r="P348" s="646"/>
      <c r="Q348" s="646"/>
      <c r="R348" s="646"/>
      <c r="S348" s="646"/>
      <c r="T348" s="647"/>
      <c r="U348" s="665"/>
      <c r="V348" s="666"/>
      <c r="W348" s="667"/>
      <c r="X348" s="671"/>
      <c r="Y348" s="945"/>
      <c r="Z348" s="671"/>
    </row>
    <row r="349" spans="1:26" ht="17.100000000000001" customHeight="1" x14ac:dyDescent="0.15">
      <c r="A349" s="624"/>
      <c r="B349" s="625"/>
      <c r="C349" s="626"/>
      <c r="D349" s="624"/>
      <c r="E349" s="625"/>
      <c r="F349" s="625"/>
      <c r="G349" s="625"/>
      <c r="H349" s="625"/>
      <c r="I349" s="625"/>
      <c r="J349" s="625"/>
      <c r="K349" s="625"/>
      <c r="L349" s="625"/>
      <c r="M349" s="625"/>
      <c r="N349" s="625"/>
      <c r="O349" s="625"/>
      <c r="P349" s="625"/>
      <c r="Q349" s="625"/>
      <c r="R349" s="625"/>
      <c r="S349" s="625"/>
      <c r="T349" s="626"/>
      <c r="U349" s="665"/>
      <c r="V349" s="666"/>
      <c r="W349" s="667"/>
      <c r="X349" s="652"/>
      <c r="Y349" s="946"/>
      <c r="Z349" s="652"/>
    </row>
    <row r="350" spans="1:26" ht="17.100000000000001" customHeight="1" x14ac:dyDescent="0.15">
      <c r="A350" s="624"/>
      <c r="B350" s="625"/>
      <c r="C350" s="626"/>
      <c r="D350" s="624"/>
      <c r="E350" s="625"/>
      <c r="F350" s="625"/>
      <c r="G350" s="625"/>
      <c r="H350" s="625"/>
      <c r="I350" s="625"/>
      <c r="J350" s="625"/>
      <c r="K350" s="625"/>
      <c r="L350" s="625"/>
      <c r="M350" s="625"/>
      <c r="N350" s="625"/>
      <c r="O350" s="625"/>
      <c r="P350" s="625"/>
      <c r="Q350" s="625"/>
      <c r="R350" s="625"/>
      <c r="S350" s="625"/>
      <c r="T350" s="626"/>
      <c r="U350" s="665"/>
      <c r="V350" s="666"/>
      <c r="W350" s="667"/>
      <c r="X350" s="652"/>
      <c r="Y350" s="946"/>
      <c r="Z350" s="652"/>
    </row>
    <row r="351" spans="1:26" ht="17.100000000000001" customHeight="1" x14ac:dyDescent="0.15">
      <c r="A351" s="659"/>
      <c r="B351" s="660"/>
      <c r="C351" s="661"/>
      <c r="D351" s="659"/>
      <c r="E351" s="660"/>
      <c r="F351" s="660"/>
      <c r="G351" s="660"/>
      <c r="H351" s="660"/>
      <c r="I351" s="660"/>
      <c r="J351" s="660"/>
      <c r="K351" s="660"/>
      <c r="L351" s="660"/>
      <c r="M351" s="660"/>
      <c r="N351" s="660"/>
      <c r="O351" s="660"/>
      <c r="P351" s="660"/>
      <c r="Q351" s="660"/>
      <c r="R351" s="660"/>
      <c r="S351" s="660"/>
      <c r="T351" s="661"/>
      <c r="U351" s="668"/>
      <c r="V351" s="669"/>
      <c r="W351" s="670"/>
      <c r="X351" s="694"/>
      <c r="Y351" s="960"/>
      <c r="Z351" s="694"/>
    </row>
    <row r="352" spans="1:26" ht="17.100000000000001" customHeight="1" x14ac:dyDescent="0.15">
      <c r="A352" s="621" t="s">
        <v>247</v>
      </c>
      <c r="B352" s="622"/>
      <c r="C352" s="623"/>
      <c r="D352" s="621" t="s">
        <v>216</v>
      </c>
      <c r="E352" s="622"/>
      <c r="F352" s="622"/>
      <c r="G352" s="622"/>
      <c r="H352" s="622"/>
      <c r="I352" s="622"/>
      <c r="J352" s="622"/>
      <c r="K352" s="622"/>
      <c r="L352" s="622"/>
      <c r="M352" s="622"/>
      <c r="N352" s="622"/>
      <c r="O352" s="622"/>
      <c r="P352" s="622"/>
      <c r="Q352" s="622"/>
      <c r="R352" s="622"/>
      <c r="S352" s="622"/>
      <c r="T352" s="623"/>
      <c r="U352" s="662" t="s">
        <v>31</v>
      </c>
      <c r="V352" s="663"/>
      <c r="W352" s="664"/>
      <c r="X352" s="779"/>
      <c r="Y352" s="779"/>
      <c r="Z352" s="779"/>
    </row>
    <row r="353" spans="1:26" ht="17.100000000000001" customHeight="1" x14ac:dyDescent="0.15">
      <c r="A353" s="624"/>
      <c r="B353" s="625"/>
      <c r="C353" s="626"/>
      <c r="D353" s="624"/>
      <c r="E353" s="625"/>
      <c r="F353" s="625"/>
      <c r="G353" s="625"/>
      <c r="H353" s="625"/>
      <c r="I353" s="625"/>
      <c r="J353" s="625"/>
      <c r="K353" s="625"/>
      <c r="L353" s="625"/>
      <c r="M353" s="625"/>
      <c r="N353" s="625"/>
      <c r="O353" s="625"/>
      <c r="P353" s="625"/>
      <c r="Q353" s="625"/>
      <c r="R353" s="625"/>
      <c r="S353" s="625"/>
      <c r="T353" s="626"/>
      <c r="U353" s="665"/>
      <c r="V353" s="666"/>
      <c r="W353" s="667"/>
      <c r="X353" s="779"/>
      <c r="Y353" s="779"/>
      <c r="Z353" s="779"/>
    </row>
    <row r="354" spans="1:26" ht="17.100000000000001" customHeight="1" x14ac:dyDescent="0.15">
      <c r="A354" s="659"/>
      <c r="B354" s="660"/>
      <c r="C354" s="661"/>
      <c r="D354" s="659"/>
      <c r="E354" s="660"/>
      <c r="F354" s="660"/>
      <c r="G354" s="660"/>
      <c r="H354" s="660"/>
      <c r="I354" s="660"/>
      <c r="J354" s="660"/>
      <c r="K354" s="660"/>
      <c r="L354" s="660"/>
      <c r="M354" s="660"/>
      <c r="N354" s="660"/>
      <c r="O354" s="660"/>
      <c r="P354" s="660"/>
      <c r="Q354" s="660"/>
      <c r="R354" s="660"/>
      <c r="S354" s="660"/>
      <c r="T354" s="661"/>
      <c r="U354" s="668"/>
      <c r="V354" s="669"/>
      <c r="W354" s="670"/>
      <c r="X354" s="779"/>
      <c r="Y354" s="779"/>
      <c r="Z354" s="779"/>
    </row>
    <row r="355" spans="1:26" ht="17.100000000000001" customHeight="1" x14ac:dyDescent="0.15">
      <c r="A355" s="621" t="s">
        <v>248</v>
      </c>
      <c r="B355" s="622"/>
      <c r="C355" s="623"/>
      <c r="D355" s="747" t="s">
        <v>154</v>
      </c>
      <c r="E355" s="748"/>
      <c r="F355" s="748"/>
      <c r="G355" s="748"/>
      <c r="H355" s="748"/>
      <c r="I355" s="748"/>
      <c r="J355" s="748"/>
      <c r="K355" s="748"/>
      <c r="L355" s="748"/>
      <c r="M355" s="748"/>
      <c r="N355" s="748"/>
      <c r="O355" s="748"/>
      <c r="P355" s="748"/>
      <c r="Q355" s="748"/>
      <c r="R355" s="748"/>
      <c r="S355" s="748"/>
      <c r="T355" s="749"/>
      <c r="U355" s="662" t="s">
        <v>226</v>
      </c>
      <c r="V355" s="663"/>
      <c r="W355" s="664"/>
      <c r="X355" s="792"/>
      <c r="Y355" s="792"/>
      <c r="Z355" s="792"/>
    </row>
    <row r="356" spans="1:26" ht="17.100000000000001" customHeight="1" x14ac:dyDescent="0.15">
      <c r="A356" s="624"/>
      <c r="B356" s="625"/>
      <c r="C356" s="626"/>
      <c r="D356" s="750"/>
      <c r="E356" s="751"/>
      <c r="F356" s="751"/>
      <c r="G356" s="751"/>
      <c r="H356" s="751"/>
      <c r="I356" s="751"/>
      <c r="J356" s="751"/>
      <c r="K356" s="751"/>
      <c r="L356" s="751"/>
      <c r="M356" s="751"/>
      <c r="N356" s="751"/>
      <c r="O356" s="751"/>
      <c r="P356" s="751"/>
      <c r="Q356" s="751"/>
      <c r="R356" s="751"/>
      <c r="S356" s="751"/>
      <c r="T356" s="752"/>
      <c r="U356" s="665"/>
      <c r="V356" s="666"/>
      <c r="W356" s="667"/>
      <c r="X356" s="792"/>
      <c r="Y356" s="792"/>
      <c r="Z356" s="792"/>
    </row>
    <row r="357" spans="1:26" ht="17.100000000000001" customHeight="1" x14ac:dyDescent="0.15">
      <c r="A357" s="624"/>
      <c r="B357" s="625"/>
      <c r="C357" s="626"/>
      <c r="D357" s="750"/>
      <c r="E357" s="751"/>
      <c r="F357" s="751"/>
      <c r="G357" s="751"/>
      <c r="H357" s="751"/>
      <c r="I357" s="751"/>
      <c r="J357" s="751"/>
      <c r="K357" s="751"/>
      <c r="L357" s="751"/>
      <c r="M357" s="751"/>
      <c r="N357" s="751"/>
      <c r="O357" s="751"/>
      <c r="P357" s="751"/>
      <c r="Q357" s="751"/>
      <c r="R357" s="751"/>
      <c r="S357" s="751"/>
      <c r="T357" s="752"/>
      <c r="U357" s="665"/>
      <c r="V357" s="666"/>
      <c r="W357" s="667"/>
      <c r="X357" s="792"/>
      <c r="Y357" s="792"/>
      <c r="Z357" s="792"/>
    </row>
    <row r="358" spans="1:26" ht="17.100000000000001" customHeight="1" x14ac:dyDescent="0.15">
      <c r="A358" s="624"/>
      <c r="B358" s="625"/>
      <c r="C358" s="626"/>
      <c r="D358" s="750"/>
      <c r="E358" s="751"/>
      <c r="F358" s="751"/>
      <c r="G358" s="751"/>
      <c r="H358" s="751"/>
      <c r="I358" s="751"/>
      <c r="J358" s="751"/>
      <c r="K358" s="751"/>
      <c r="L358" s="751"/>
      <c r="M358" s="751"/>
      <c r="N358" s="751"/>
      <c r="O358" s="751"/>
      <c r="P358" s="751"/>
      <c r="Q358" s="751"/>
      <c r="R358" s="751"/>
      <c r="S358" s="751"/>
      <c r="T358" s="752"/>
      <c r="U358" s="665"/>
      <c r="V358" s="666"/>
      <c r="W358" s="667"/>
      <c r="X358" s="792"/>
      <c r="Y358" s="792"/>
      <c r="Z358" s="792"/>
    </row>
    <row r="359" spans="1:26" ht="17.100000000000001" customHeight="1" x14ac:dyDescent="0.15">
      <c r="A359" s="624"/>
      <c r="B359" s="625"/>
      <c r="C359" s="626"/>
      <c r="D359" s="753"/>
      <c r="E359" s="754"/>
      <c r="F359" s="754"/>
      <c r="G359" s="754"/>
      <c r="H359" s="754"/>
      <c r="I359" s="754"/>
      <c r="J359" s="754"/>
      <c r="K359" s="754"/>
      <c r="L359" s="754"/>
      <c r="M359" s="754"/>
      <c r="N359" s="754"/>
      <c r="O359" s="754"/>
      <c r="P359" s="754"/>
      <c r="Q359" s="754"/>
      <c r="R359" s="754"/>
      <c r="S359" s="754"/>
      <c r="T359" s="755"/>
      <c r="U359" s="665"/>
      <c r="V359" s="666"/>
      <c r="W359" s="667"/>
      <c r="X359" s="792"/>
      <c r="Y359" s="792"/>
      <c r="Z359" s="792"/>
    </row>
    <row r="360" spans="1:26" ht="17.100000000000001" customHeight="1" x14ac:dyDescent="0.15">
      <c r="A360" s="624"/>
      <c r="B360" s="625"/>
      <c r="C360" s="626"/>
      <c r="D360" s="769" t="s">
        <v>155</v>
      </c>
      <c r="E360" s="705"/>
      <c r="F360" s="705"/>
      <c r="G360" s="705"/>
      <c r="H360" s="705"/>
      <c r="I360" s="705"/>
      <c r="J360" s="705"/>
      <c r="K360" s="705"/>
      <c r="L360" s="705"/>
      <c r="M360" s="705"/>
      <c r="N360" s="705"/>
      <c r="O360" s="705"/>
      <c r="P360" s="705"/>
      <c r="Q360" s="705"/>
      <c r="R360" s="705"/>
      <c r="S360" s="705"/>
      <c r="T360" s="706"/>
      <c r="U360" s="665"/>
      <c r="V360" s="666"/>
      <c r="W360" s="667"/>
      <c r="X360" s="778"/>
      <c r="Y360" s="778"/>
      <c r="Z360" s="778"/>
    </row>
    <row r="361" spans="1:26" ht="17.100000000000001" customHeight="1" x14ac:dyDescent="0.15">
      <c r="A361" s="624"/>
      <c r="B361" s="625"/>
      <c r="C361" s="626"/>
      <c r="D361" s="730"/>
      <c r="E361" s="708"/>
      <c r="F361" s="708"/>
      <c r="G361" s="708"/>
      <c r="H361" s="708"/>
      <c r="I361" s="708"/>
      <c r="J361" s="708"/>
      <c r="K361" s="708"/>
      <c r="L361" s="708"/>
      <c r="M361" s="708"/>
      <c r="N361" s="708"/>
      <c r="O361" s="708"/>
      <c r="P361" s="708"/>
      <c r="Q361" s="708"/>
      <c r="R361" s="708"/>
      <c r="S361" s="708"/>
      <c r="T361" s="709"/>
      <c r="U361" s="665"/>
      <c r="V361" s="666"/>
      <c r="W361" s="667"/>
      <c r="X361" s="794"/>
      <c r="Y361" s="794"/>
      <c r="Z361" s="794"/>
    </row>
    <row r="362" spans="1:26" ht="17.100000000000001" customHeight="1" x14ac:dyDescent="0.15">
      <c r="A362" s="624"/>
      <c r="B362" s="625"/>
      <c r="C362" s="626"/>
      <c r="D362" s="730"/>
      <c r="E362" s="708"/>
      <c r="F362" s="708"/>
      <c r="G362" s="708"/>
      <c r="H362" s="708"/>
      <c r="I362" s="708"/>
      <c r="J362" s="708"/>
      <c r="K362" s="708"/>
      <c r="L362" s="708"/>
      <c r="M362" s="708"/>
      <c r="N362" s="708"/>
      <c r="O362" s="708"/>
      <c r="P362" s="708"/>
      <c r="Q362" s="708"/>
      <c r="R362" s="708"/>
      <c r="S362" s="708"/>
      <c r="T362" s="709"/>
      <c r="U362" s="665"/>
      <c r="V362" s="666"/>
      <c r="W362" s="667"/>
      <c r="X362" s="794"/>
      <c r="Y362" s="794"/>
      <c r="Z362" s="794"/>
    </row>
    <row r="363" spans="1:26" ht="17.100000000000001" customHeight="1" x14ac:dyDescent="0.15">
      <c r="A363" s="624"/>
      <c r="B363" s="625"/>
      <c r="C363" s="626"/>
      <c r="D363" s="770"/>
      <c r="E363" s="725"/>
      <c r="F363" s="725"/>
      <c r="G363" s="725"/>
      <c r="H363" s="725"/>
      <c r="I363" s="725"/>
      <c r="J363" s="725"/>
      <c r="K363" s="725"/>
      <c r="L363" s="725"/>
      <c r="M363" s="725"/>
      <c r="N363" s="725"/>
      <c r="O363" s="725"/>
      <c r="P363" s="725"/>
      <c r="Q363" s="725"/>
      <c r="R363" s="725"/>
      <c r="S363" s="725"/>
      <c r="T363" s="726"/>
      <c r="U363" s="665"/>
      <c r="V363" s="666"/>
      <c r="W363" s="667"/>
      <c r="X363" s="779"/>
      <c r="Y363" s="779"/>
      <c r="Z363" s="779"/>
    </row>
    <row r="364" spans="1:26" ht="17.100000000000001" customHeight="1" x14ac:dyDescent="0.15">
      <c r="A364" s="621" t="s">
        <v>249</v>
      </c>
      <c r="B364" s="622"/>
      <c r="C364" s="622"/>
      <c r="D364" s="747" t="s">
        <v>500</v>
      </c>
      <c r="E364" s="748"/>
      <c r="F364" s="748"/>
      <c r="G364" s="748"/>
      <c r="H364" s="748"/>
      <c r="I364" s="748"/>
      <c r="J364" s="748"/>
      <c r="K364" s="748"/>
      <c r="L364" s="748"/>
      <c r="M364" s="748"/>
      <c r="N364" s="748"/>
      <c r="O364" s="748"/>
      <c r="P364" s="748"/>
      <c r="Q364" s="748"/>
      <c r="R364" s="748"/>
      <c r="S364" s="748"/>
      <c r="T364" s="749"/>
      <c r="U364" s="663" t="s">
        <v>32</v>
      </c>
      <c r="V364" s="663"/>
      <c r="W364" s="664"/>
      <c r="X364" s="779"/>
      <c r="Y364" s="779"/>
      <c r="Z364" s="779"/>
    </row>
    <row r="365" spans="1:26" ht="17.100000000000001" customHeight="1" x14ac:dyDescent="0.15">
      <c r="A365" s="624"/>
      <c r="B365" s="625"/>
      <c r="C365" s="625"/>
      <c r="D365" s="750"/>
      <c r="E365" s="751"/>
      <c r="F365" s="751"/>
      <c r="G365" s="751"/>
      <c r="H365" s="751"/>
      <c r="I365" s="751"/>
      <c r="J365" s="751"/>
      <c r="K365" s="751"/>
      <c r="L365" s="751"/>
      <c r="M365" s="751"/>
      <c r="N365" s="751"/>
      <c r="O365" s="751"/>
      <c r="P365" s="751"/>
      <c r="Q365" s="751"/>
      <c r="R365" s="751"/>
      <c r="S365" s="751"/>
      <c r="T365" s="752"/>
      <c r="U365" s="666"/>
      <c r="V365" s="666"/>
      <c r="W365" s="667"/>
      <c r="X365" s="794"/>
      <c r="Y365" s="794"/>
      <c r="Z365" s="794"/>
    </row>
    <row r="366" spans="1:26" ht="17.100000000000001" customHeight="1" x14ac:dyDescent="0.15">
      <c r="A366" s="624"/>
      <c r="B366" s="625"/>
      <c r="C366" s="625"/>
      <c r="D366" s="750"/>
      <c r="E366" s="751"/>
      <c r="F366" s="751"/>
      <c r="G366" s="751"/>
      <c r="H366" s="751"/>
      <c r="I366" s="751"/>
      <c r="J366" s="751"/>
      <c r="K366" s="751"/>
      <c r="L366" s="751"/>
      <c r="M366" s="751"/>
      <c r="N366" s="751"/>
      <c r="O366" s="751"/>
      <c r="P366" s="751"/>
      <c r="Q366" s="751"/>
      <c r="R366" s="751"/>
      <c r="S366" s="751"/>
      <c r="T366" s="752"/>
      <c r="U366" s="666"/>
      <c r="V366" s="666"/>
      <c r="W366" s="667"/>
      <c r="X366" s="779"/>
      <c r="Y366" s="779"/>
      <c r="Z366" s="779"/>
    </row>
    <row r="367" spans="1:26" ht="17.100000000000001" customHeight="1" x14ac:dyDescent="0.15">
      <c r="A367" s="624"/>
      <c r="B367" s="625"/>
      <c r="C367" s="625"/>
      <c r="D367" s="753"/>
      <c r="E367" s="754"/>
      <c r="F367" s="754"/>
      <c r="G367" s="754"/>
      <c r="H367" s="754"/>
      <c r="I367" s="754"/>
      <c r="J367" s="754"/>
      <c r="K367" s="754"/>
      <c r="L367" s="754"/>
      <c r="M367" s="754"/>
      <c r="N367" s="754"/>
      <c r="O367" s="754"/>
      <c r="P367" s="754"/>
      <c r="Q367" s="754"/>
      <c r="R367" s="754"/>
      <c r="S367" s="754"/>
      <c r="T367" s="755"/>
      <c r="U367" s="666"/>
      <c r="V367" s="666"/>
      <c r="W367" s="667"/>
      <c r="X367" s="795"/>
      <c r="Y367" s="795"/>
      <c r="Z367" s="795"/>
    </row>
    <row r="368" spans="1:26" ht="17.100000000000001" customHeight="1" x14ac:dyDescent="0.15">
      <c r="A368" s="624"/>
      <c r="B368" s="625"/>
      <c r="C368" s="625"/>
      <c r="D368" s="766" t="s">
        <v>160</v>
      </c>
      <c r="E368" s="767"/>
      <c r="F368" s="767"/>
      <c r="G368" s="767"/>
      <c r="H368" s="767"/>
      <c r="I368" s="767"/>
      <c r="J368" s="767"/>
      <c r="K368" s="767"/>
      <c r="L368" s="767"/>
      <c r="M368" s="767"/>
      <c r="N368" s="767"/>
      <c r="O368" s="767"/>
      <c r="P368" s="767"/>
      <c r="Q368" s="767"/>
      <c r="R368" s="767"/>
      <c r="S368" s="767"/>
      <c r="T368" s="768"/>
      <c r="U368" s="666"/>
      <c r="V368" s="666"/>
      <c r="W368" s="667"/>
      <c r="X368" s="966"/>
      <c r="Y368" s="966"/>
      <c r="Z368" s="966"/>
    </row>
    <row r="369" spans="1:26" ht="17.100000000000001" customHeight="1" x14ac:dyDescent="0.15">
      <c r="A369" s="624"/>
      <c r="B369" s="625"/>
      <c r="C369" s="625"/>
      <c r="D369" s="750"/>
      <c r="E369" s="751"/>
      <c r="F369" s="751"/>
      <c r="G369" s="751"/>
      <c r="H369" s="751"/>
      <c r="I369" s="751"/>
      <c r="J369" s="751"/>
      <c r="K369" s="751"/>
      <c r="L369" s="751"/>
      <c r="M369" s="751"/>
      <c r="N369" s="751"/>
      <c r="O369" s="751"/>
      <c r="P369" s="751"/>
      <c r="Q369" s="751"/>
      <c r="R369" s="751"/>
      <c r="S369" s="751"/>
      <c r="T369" s="752"/>
      <c r="U369" s="666"/>
      <c r="V369" s="666"/>
      <c r="W369" s="667"/>
      <c r="X369" s="955"/>
      <c r="Y369" s="955"/>
      <c r="Z369" s="955"/>
    </row>
    <row r="370" spans="1:26" ht="16.5" customHeight="1" x14ac:dyDescent="0.15">
      <c r="A370" s="624"/>
      <c r="B370" s="625"/>
      <c r="C370" s="625"/>
      <c r="D370" s="750"/>
      <c r="E370" s="751"/>
      <c r="F370" s="751"/>
      <c r="G370" s="751"/>
      <c r="H370" s="751"/>
      <c r="I370" s="751"/>
      <c r="J370" s="751"/>
      <c r="K370" s="751"/>
      <c r="L370" s="751"/>
      <c r="M370" s="751"/>
      <c r="N370" s="751"/>
      <c r="O370" s="751"/>
      <c r="P370" s="751"/>
      <c r="Q370" s="751"/>
      <c r="R370" s="751"/>
      <c r="S370" s="751"/>
      <c r="T370" s="752"/>
      <c r="U370" s="666"/>
      <c r="V370" s="666"/>
      <c r="W370" s="667"/>
      <c r="X370" s="955"/>
      <c r="Y370" s="955"/>
      <c r="Z370" s="955"/>
    </row>
    <row r="371" spans="1:26" ht="17.100000000000001" customHeight="1" x14ac:dyDescent="0.15">
      <c r="A371" s="624"/>
      <c r="B371" s="625"/>
      <c r="C371" s="625"/>
      <c r="D371" s="753"/>
      <c r="E371" s="754"/>
      <c r="F371" s="754"/>
      <c r="G371" s="754"/>
      <c r="H371" s="754"/>
      <c r="I371" s="754"/>
      <c r="J371" s="754"/>
      <c r="K371" s="754"/>
      <c r="L371" s="754"/>
      <c r="M371" s="754"/>
      <c r="N371" s="754"/>
      <c r="O371" s="754"/>
      <c r="P371" s="754"/>
      <c r="Q371" s="754"/>
      <c r="R371" s="754"/>
      <c r="S371" s="754"/>
      <c r="T371" s="755"/>
      <c r="U371" s="666"/>
      <c r="V371" s="666"/>
      <c r="W371" s="667"/>
      <c r="X371" s="955"/>
      <c r="Y371" s="955"/>
      <c r="Z371" s="955"/>
    </row>
    <row r="372" spans="1:26" ht="17.100000000000001" customHeight="1" x14ac:dyDescent="0.15">
      <c r="A372" s="624"/>
      <c r="B372" s="625"/>
      <c r="C372" s="625"/>
      <c r="D372" s="741" t="s">
        <v>508</v>
      </c>
      <c r="E372" s="674"/>
      <c r="F372" s="674"/>
      <c r="G372" s="674"/>
      <c r="H372" s="674"/>
      <c r="I372" s="674"/>
      <c r="J372" s="674"/>
      <c r="K372" s="674"/>
      <c r="L372" s="674"/>
      <c r="M372" s="674"/>
      <c r="N372" s="674"/>
      <c r="O372" s="674"/>
      <c r="P372" s="674"/>
      <c r="Q372" s="674"/>
      <c r="R372" s="674"/>
      <c r="S372" s="674"/>
      <c r="T372" s="675"/>
      <c r="U372" s="666"/>
      <c r="V372" s="666"/>
      <c r="W372" s="667"/>
      <c r="X372" s="791"/>
      <c r="Y372" s="791"/>
      <c r="Z372" s="791"/>
    </row>
    <row r="373" spans="1:26" ht="17.100000000000001" customHeight="1" x14ac:dyDescent="0.15">
      <c r="A373" s="624"/>
      <c r="B373" s="625"/>
      <c r="C373" s="625"/>
      <c r="D373" s="690"/>
      <c r="E373" s="676"/>
      <c r="F373" s="676"/>
      <c r="G373" s="676"/>
      <c r="H373" s="676"/>
      <c r="I373" s="676"/>
      <c r="J373" s="676"/>
      <c r="K373" s="676"/>
      <c r="L373" s="676"/>
      <c r="M373" s="676"/>
      <c r="N373" s="676"/>
      <c r="O373" s="676"/>
      <c r="P373" s="676"/>
      <c r="Q373" s="676"/>
      <c r="R373" s="676"/>
      <c r="S373" s="676"/>
      <c r="T373" s="677"/>
      <c r="U373" s="666"/>
      <c r="V373" s="666"/>
      <c r="W373" s="667"/>
      <c r="X373" s="792"/>
      <c r="Y373" s="792"/>
      <c r="Z373" s="792"/>
    </row>
    <row r="374" spans="1:26" ht="17.100000000000001" customHeight="1" x14ac:dyDescent="0.15">
      <c r="A374" s="624"/>
      <c r="B374" s="625"/>
      <c r="C374" s="625"/>
      <c r="D374" s="10" t="s">
        <v>161</v>
      </c>
      <c r="E374" s="676" t="s">
        <v>175</v>
      </c>
      <c r="F374" s="676"/>
      <c r="G374" s="676"/>
      <c r="H374" s="676"/>
      <c r="I374" s="676"/>
      <c r="J374" s="676"/>
      <c r="K374" s="676"/>
      <c r="L374" s="676"/>
      <c r="M374" s="676"/>
      <c r="N374" s="676"/>
      <c r="O374" s="676"/>
      <c r="P374" s="676"/>
      <c r="Q374" s="676"/>
      <c r="R374" s="676"/>
      <c r="S374" s="676"/>
      <c r="T374" s="677"/>
      <c r="U374" s="666"/>
      <c r="V374" s="666"/>
      <c r="W374" s="667"/>
      <c r="X374" s="792"/>
      <c r="Y374" s="792"/>
      <c r="Z374" s="792"/>
    </row>
    <row r="375" spans="1:26" ht="17.100000000000001" customHeight="1" x14ac:dyDescent="0.15">
      <c r="A375" s="624"/>
      <c r="B375" s="625"/>
      <c r="C375" s="625"/>
      <c r="D375" s="10"/>
      <c r="E375" s="676"/>
      <c r="F375" s="676"/>
      <c r="G375" s="676"/>
      <c r="H375" s="676"/>
      <c r="I375" s="676"/>
      <c r="J375" s="676"/>
      <c r="K375" s="676"/>
      <c r="L375" s="676"/>
      <c r="M375" s="676"/>
      <c r="N375" s="676"/>
      <c r="O375" s="676"/>
      <c r="P375" s="676"/>
      <c r="Q375" s="676"/>
      <c r="R375" s="676"/>
      <c r="S375" s="676"/>
      <c r="T375" s="677"/>
      <c r="U375" s="666"/>
      <c r="V375" s="666"/>
      <c r="W375" s="667"/>
      <c r="X375" s="792"/>
      <c r="Y375" s="792"/>
      <c r="Z375" s="792"/>
    </row>
    <row r="376" spans="1:26" ht="17.100000000000001" customHeight="1" x14ac:dyDescent="0.15">
      <c r="A376" s="624"/>
      <c r="B376" s="625"/>
      <c r="C376" s="625"/>
      <c r="D376" s="28" t="s">
        <v>177</v>
      </c>
      <c r="E376" s="625" t="s">
        <v>176</v>
      </c>
      <c r="F376" s="625"/>
      <c r="G376" s="625"/>
      <c r="H376" s="625"/>
      <c r="I376" s="625"/>
      <c r="J376" s="625"/>
      <c r="K376" s="625"/>
      <c r="L376" s="625"/>
      <c r="M376" s="625"/>
      <c r="N376" s="625"/>
      <c r="O376" s="625"/>
      <c r="P376" s="625"/>
      <c r="Q376" s="625"/>
      <c r="R376" s="625"/>
      <c r="S376" s="625"/>
      <c r="T376" s="626"/>
      <c r="U376" s="666"/>
      <c r="V376" s="666"/>
      <c r="W376" s="667"/>
      <c r="X376" s="792"/>
      <c r="Y376" s="792"/>
      <c r="Z376" s="792"/>
    </row>
    <row r="377" spans="1:26" ht="17.100000000000001" customHeight="1" x14ac:dyDescent="0.15">
      <c r="A377" s="624"/>
      <c r="B377" s="625"/>
      <c r="C377" s="625"/>
      <c r="D377" s="28"/>
      <c r="E377" s="625"/>
      <c r="F377" s="625"/>
      <c r="G377" s="625"/>
      <c r="H377" s="625"/>
      <c r="I377" s="625"/>
      <c r="J377" s="625"/>
      <c r="K377" s="625"/>
      <c r="L377" s="625"/>
      <c r="M377" s="625"/>
      <c r="N377" s="625"/>
      <c r="O377" s="625"/>
      <c r="P377" s="625"/>
      <c r="Q377" s="625"/>
      <c r="R377" s="625"/>
      <c r="S377" s="625"/>
      <c r="T377" s="626"/>
      <c r="U377" s="666"/>
      <c r="V377" s="666"/>
      <c r="W377" s="667"/>
      <c r="X377" s="792"/>
      <c r="Y377" s="792"/>
      <c r="Z377" s="792"/>
    </row>
    <row r="378" spans="1:26" ht="17.100000000000001" customHeight="1" x14ac:dyDescent="0.15">
      <c r="A378" s="624"/>
      <c r="B378" s="625"/>
      <c r="C378" s="625"/>
      <c r="D378" s="10" t="s">
        <v>10</v>
      </c>
      <c r="E378" s="11" t="s">
        <v>162</v>
      </c>
      <c r="F378" s="11"/>
      <c r="G378" s="11"/>
      <c r="H378" s="11"/>
      <c r="I378" s="11"/>
      <c r="J378" s="11"/>
      <c r="K378" s="11"/>
      <c r="L378" s="11"/>
      <c r="M378" s="11"/>
      <c r="N378" s="11"/>
      <c r="O378" s="11"/>
      <c r="P378" s="11"/>
      <c r="Q378" s="11"/>
      <c r="R378" s="11"/>
      <c r="S378" s="11"/>
      <c r="T378" s="12"/>
      <c r="U378" s="666"/>
      <c r="V378" s="666"/>
      <c r="W378" s="667"/>
      <c r="X378" s="792"/>
      <c r="Y378" s="792"/>
      <c r="Z378" s="792"/>
    </row>
    <row r="379" spans="1:26" ht="17.100000000000001" customHeight="1" x14ac:dyDescent="0.15">
      <c r="A379" s="624"/>
      <c r="B379" s="625"/>
      <c r="C379" s="625"/>
      <c r="D379" s="10" t="s">
        <v>12</v>
      </c>
      <c r="E379" s="11" t="s">
        <v>164</v>
      </c>
      <c r="F379" s="11"/>
      <c r="G379" s="11"/>
      <c r="H379" s="11"/>
      <c r="I379" s="11"/>
      <c r="J379" s="11"/>
      <c r="K379" s="11"/>
      <c r="L379" s="11"/>
      <c r="M379" s="11"/>
      <c r="N379" s="11"/>
      <c r="O379" s="11"/>
      <c r="P379" s="11"/>
      <c r="Q379" s="11"/>
      <c r="R379" s="11"/>
      <c r="S379" s="11"/>
      <c r="T379" s="12"/>
      <c r="U379" s="666"/>
      <c r="V379" s="666"/>
      <c r="W379" s="667"/>
      <c r="X379" s="792"/>
      <c r="Y379" s="792"/>
      <c r="Z379" s="792"/>
    </row>
    <row r="380" spans="1:26" ht="17.100000000000001" customHeight="1" x14ac:dyDescent="0.15">
      <c r="A380" s="624"/>
      <c r="B380" s="625"/>
      <c r="C380" s="625"/>
      <c r="D380" s="10" t="s">
        <v>165</v>
      </c>
      <c r="E380" s="11" t="s">
        <v>163</v>
      </c>
      <c r="F380" s="333"/>
      <c r="G380" s="333"/>
      <c r="H380" s="333"/>
      <c r="I380" s="333"/>
      <c r="J380" s="333"/>
      <c r="K380" s="333"/>
      <c r="L380" s="333"/>
      <c r="M380" s="333"/>
      <c r="N380" s="333"/>
      <c r="O380" s="333"/>
      <c r="P380" s="333"/>
      <c r="Q380" s="333"/>
      <c r="R380" s="333"/>
      <c r="S380" s="333"/>
      <c r="T380" s="334"/>
      <c r="U380" s="666"/>
      <c r="V380" s="666"/>
      <c r="W380" s="667"/>
      <c r="X380" s="792"/>
      <c r="Y380" s="792"/>
      <c r="Z380" s="792"/>
    </row>
    <row r="381" spans="1:26" ht="17.100000000000001" customHeight="1" x14ac:dyDescent="0.15">
      <c r="A381" s="624"/>
      <c r="B381" s="625"/>
      <c r="C381" s="625"/>
      <c r="D381" s="10" t="s">
        <v>178</v>
      </c>
      <c r="E381" s="676" t="s">
        <v>755</v>
      </c>
      <c r="F381" s="676"/>
      <c r="G381" s="676"/>
      <c r="H381" s="676"/>
      <c r="I381" s="676"/>
      <c r="J381" s="676"/>
      <c r="K381" s="676"/>
      <c r="L381" s="676"/>
      <c r="M381" s="676"/>
      <c r="N381" s="676"/>
      <c r="O381" s="676"/>
      <c r="P381" s="676"/>
      <c r="Q381" s="676"/>
      <c r="R381" s="676"/>
      <c r="S381" s="676"/>
      <c r="T381" s="677"/>
      <c r="U381" s="666"/>
      <c r="V381" s="666"/>
      <c r="W381" s="667"/>
      <c r="X381" s="792"/>
      <c r="Y381" s="792"/>
      <c r="Z381" s="792"/>
    </row>
    <row r="382" spans="1:26" ht="17.100000000000001" customHeight="1" x14ac:dyDescent="0.15">
      <c r="A382" s="624"/>
      <c r="B382" s="625"/>
      <c r="C382" s="625"/>
      <c r="D382" s="10"/>
      <c r="E382" s="676"/>
      <c r="F382" s="676"/>
      <c r="G382" s="676"/>
      <c r="H382" s="676"/>
      <c r="I382" s="676"/>
      <c r="J382" s="676"/>
      <c r="K382" s="676"/>
      <c r="L382" s="676"/>
      <c r="M382" s="676"/>
      <c r="N382" s="676"/>
      <c r="O382" s="676"/>
      <c r="P382" s="676"/>
      <c r="Q382" s="676"/>
      <c r="R382" s="676"/>
      <c r="S382" s="676"/>
      <c r="T382" s="677"/>
      <c r="U382" s="666"/>
      <c r="V382" s="666"/>
      <c r="W382" s="667"/>
      <c r="X382" s="792"/>
      <c r="Y382" s="792"/>
      <c r="Z382" s="792"/>
    </row>
    <row r="383" spans="1:26" ht="17.100000000000001" customHeight="1" x14ac:dyDescent="0.15">
      <c r="A383" s="624"/>
      <c r="B383" s="625"/>
      <c r="C383" s="625"/>
      <c r="D383" s="10"/>
      <c r="E383" s="676"/>
      <c r="F383" s="676"/>
      <c r="G383" s="676"/>
      <c r="H383" s="676"/>
      <c r="I383" s="676"/>
      <c r="J383" s="676"/>
      <c r="K383" s="676"/>
      <c r="L383" s="676"/>
      <c r="M383" s="676"/>
      <c r="N383" s="676"/>
      <c r="O383" s="676"/>
      <c r="P383" s="676"/>
      <c r="Q383" s="676"/>
      <c r="R383" s="676"/>
      <c r="S383" s="676"/>
      <c r="T383" s="677"/>
      <c r="U383" s="666"/>
      <c r="V383" s="666"/>
      <c r="W383" s="667"/>
      <c r="X383" s="792"/>
      <c r="Y383" s="792"/>
      <c r="Z383" s="792"/>
    </row>
    <row r="384" spans="1:26" ht="17.100000000000001" customHeight="1" x14ac:dyDescent="0.15">
      <c r="A384" s="624"/>
      <c r="B384" s="625"/>
      <c r="C384" s="625"/>
      <c r="D384" s="353"/>
      <c r="E384" s="745"/>
      <c r="F384" s="745"/>
      <c r="G384" s="745"/>
      <c r="H384" s="745"/>
      <c r="I384" s="745"/>
      <c r="J384" s="745"/>
      <c r="K384" s="745"/>
      <c r="L384" s="745"/>
      <c r="M384" s="745"/>
      <c r="N384" s="745"/>
      <c r="O384" s="745"/>
      <c r="P384" s="745"/>
      <c r="Q384" s="745"/>
      <c r="R384" s="745"/>
      <c r="S384" s="745"/>
      <c r="T384" s="746"/>
      <c r="U384" s="666"/>
      <c r="V384" s="666"/>
      <c r="W384" s="667"/>
      <c r="X384" s="777"/>
      <c r="Y384" s="777"/>
      <c r="Z384" s="777"/>
    </row>
    <row r="385" spans="1:26" ht="17.100000000000001" customHeight="1" x14ac:dyDescent="0.15">
      <c r="A385" s="624"/>
      <c r="B385" s="625"/>
      <c r="C385" s="625"/>
      <c r="D385" s="645" t="s">
        <v>166</v>
      </c>
      <c r="E385" s="646"/>
      <c r="F385" s="646"/>
      <c r="G385" s="646"/>
      <c r="H385" s="646"/>
      <c r="I385" s="646"/>
      <c r="J385" s="646"/>
      <c r="K385" s="646"/>
      <c r="L385" s="646"/>
      <c r="M385" s="646"/>
      <c r="N385" s="646"/>
      <c r="O385" s="646"/>
      <c r="P385" s="646"/>
      <c r="Q385" s="646"/>
      <c r="R385" s="646"/>
      <c r="S385" s="646"/>
      <c r="T385" s="647"/>
      <c r="U385" s="666"/>
      <c r="V385" s="666"/>
      <c r="W385" s="667"/>
      <c r="X385" s="620"/>
      <c r="Y385" s="620"/>
      <c r="Z385" s="620"/>
    </row>
    <row r="386" spans="1:26" ht="17.100000000000001" customHeight="1" x14ac:dyDescent="0.15">
      <c r="A386" s="624"/>
      <c r="B386" s="625"/>
      <c r="C386" s="625"/>
      <c r="D386" s="624"/>
      <c r="E386" s="625"/>
      <c r="F386" s="625"/>
      <c r="G386" s="625"/>
      <c r="H386" s="625"/>
      <c r="I386" s="625"/>
      <c r="J386" s="625"/>
      <c r="K386" s="625"/>
      <c r="L386" s="625"/>
      <c r="M386" s="625"/>
      <c r="N386" s="625"/>
      <c r="O386" s="625"/>
      <c r="P386" s="625"/>
      <c r="Q386" s="625"/>
      <c r="R386" s="625"/>
      <c r="S386" s="625"/>
      <c r="T386" s="626"/>
      <c r="U386" s="666"/>
      <c r="V386" s="666"/>
      <c r="W386" s="667"/>
      <c r="X386" s="620"/>
      <c r="Y386" s="620"/>
      <c r="Z386" s="620"/>
    </row>
    <row r="387" spans="1:26" ht="17.100000000000001" customHeight="1" x14ac:dyDescent="0.15">
      <c r="A387" s="624"/>
      <c r="B387" s="625"/>
      <c r="C387" s="625"/>
      <c r="D387" s="627"/>
      <c r="E387" s="628"/>
      <c r="F387" s="628"/>
      <c r="G387" s="628"/>
      <c r="H387" s="628"/>
      <c r="I387" s="628"/>
      <c r="J387" s="628"/>
      <c r="K387" s="628"/>
      <c r="L387" s="628"/>
      <c r="M387" s="628"/>
      <c r="N387" s="628"/>
      <c r="O387" s="628"/>
      <c r="P387" s="628"/>
      <c r="Q387" s="628"/>
      <c r="R387" s="628"/>
      <c r="S387" s="628"/>
      <c r="T387" s="629"/>
      <c r="U387" s="970"/>
      <c r="V387" s="970"/>
      <c r="W387" s="971"/>
      <c r="X387" s="683"/>
      <c r="Y387" s="683"/>
      <c r="Z387" s="683"/>
    </row>
    <row r="388" spans="1:26" ht="17.100000000000001" customHeight="1" x14ac:dyDescent="0.15">
      <c r="A388" s="624"/>
      <c r="B388" s="625"/>
      <c r="C388" s="625"/>
      <c r="D388" s="741" t="s">
        <v>167</v>
      </c>
      <c r="E388" s="674"/>
      <c r="F388" s="674"/>
      <c r="G388" s="674"/>
      <c r="H388" s="674"/>
      <c r="I388" s="674"/>
      <c r="J388" s="674"/>
      <c r="K388" s="674"/>
      <c r="L388" s="674"/>
      <c r="M388" s="674"/>
      <c r="N388" s="674"/>
      <c r="O388" s="674"/>
      <c r="P388" s="674"/>
      <c r="Q388" s="674"/>
      <c r="R388" s="674"/>
      <c r="S388" s="674"/>
      <c r="T388" s="675"/>
      <c r="U388" s="947" t="s">
        <v>501</v>
      </c>
      <c r="V388" s="947"/>
      <c r="W388" s="948"/>
      <c r="X388" s="671"/>
      <c r="Y388" s="686"/>
      <c r="Z388" s="686"/>
    </row>
    <row r="389" spans="1:26" s="27" customFormat="1" ht="17.100000000000001" customHeight="1" x14ac:dyDescent="0.15">
      <c r="A389" s="624"/>
      <c r="B389" s="625"/>
      <c r="C389" s="625"/>
      <c r="D389" s="744"/>
      <c r="E389" s="745"/>
      <c r="F389" s="745"/>
      <c r="G389" s="745"/>
      <c r="H389" s="745"/>
      <c r="I389" s="745"/>
      <c r="J389" s="745"/>
      <c r="K389" s="745"/>
      <c r="L389" s="745"/>
      <c r="M389" s="745"/>
      <c r="N389" s="745"/>
      <c r="O389" s="745"/>
      <c r="P389" s="745"/>
      <c r="Q389" s="745"/>
      <c r="R389" s="745"/>
      <c r="S389" s="745"/>
      <c r="T389" s="746"/>
      <c r="U389" s="666"/>
      <c r="V389" s="666"/>
      <c r="W389" s="667"/>
      <c r="X389" s="694"/>
      <c r="Y389" s="686"/>
      <c r="Z389" s="686"/>
    </row>
    <row r="390" spans="1:26" s="27" customFormat="1" ht="17.100000000000001" customHeight="1" x14ac:dyDescent="0.15">
      <c r="A390" s="624"/>
      <c r="B390" s="625"/>
      <c r="C390" s="625"/>
      <c r="D390" s="741" t="s">
        <v>168</v>
      </c>
      <c r="E390" s="674"/>
      <c r="F390" s="674"/>
      <c r="G390" s="674"/>
      <c r="H390" s="674"/>
      <c r="I390" s="674"/>
      <c r="J390" s="674"/>
      <c r="K390" s="674"/>
      <c r="L390" s="674"/>
      <c r="M390" s="674"/>
      <c r="N390" s="674"/>
      <c r="O390" s="674"/>
      <c r="P390" s="674"/>
      <c r="Q390" s="674"/>
      <c r="R390" s="674"/>
      <c r="S390" s="674"/>
      <c r="T390" s="675"/>
      <c r="U390" s="666"/>
      <c r="V390" s="666"/>
      <c r="W390" s="667"/>
      <c r="X390" s="619"/>
      <c r="Y390" s="619"/>
      <c r="Z390" s="619"/>
    </row>
    <row r="391" spans="1:26" s="27" customFormat="1" ht="17.100000000000001" customHeight="1" x14ac:dyDescent="0.15">
      <c r="A391" s="624"/>
      <c r="B391" s="625"/>
      <c r="C391" s="625"/>
      <c r="D391" s="690"/>
      <c r="E391" s="676"/>
      <c r="F391" s="676"/>
      <c r="G391" s="676"/>
      <c r="H391" s="676"/>
      <c r="I391" s="676"/>
      <c r="J391" s="676"/>
      <c r="K391" s="676"/>
      <c r="L391" s="676"/>
      <c r="M391" s="676"/>
      <c r="N391" s="676"/>
      <c r="O391" s="676"/>
      <c r="P391" s="676"/>
      <c r="Q391" s="676"/>
      <c r="R391" s="676"/>
      <c r="S391" s="676"/>
      <c r="T391" s="677"/>
      <c r="U391" s="666"/>
      <c r="V391" s="666"/>
      <c r="W391" s="667"/>
      <c r="X391" s="620"/>
      <c r="Y391" s="620"/>
      <c r="Z391" s="620"/>
    </row>
    <row r="392" spans="1:26" s="27" customFormat="1" ht="17.100000000000001" customHeight="1" x14ac:dyDescent="0.15">
      <c r="A392" s="659"/>
      <c r="B392" s="660"/>
      <c r="C392" s="660"/>
      <c r="D392" s="691"/>
      <c r="E392" s="692"/>
      <c r="F392" s="692"/>
      <c r="G392" s="692"/>
      <c r="H392" s="692"/>
      <c r="I392" s="692"/>
      <c r="J392" s="692"/>
      <c r="K392" s="692"/>
      <c r="L392" s="692"/>
      <c r="M392" s="692"/>
      <c r="N392" s="692"/>
      <c r="O392" s="692"/>
      <c r="P392" s="692"/>
      <c r="Q392" s="692"/>
      <c r="R392" s="692"/>
      <c r="S392" s="692"/>
      <c r="T392" s="693"/>
      <c r="U392" s="669"/>
      <c r="V392" s="669"/>
      <c r="W392" s="670"/>
      <c r="X392" s="685"/>
      <c r="Y392" s="685"/>
      <c r="Z392" s="685"/>
    </row>
    <row r="393" spans="1:26" s="27" customFormat="1" ht="17.100000000000001" customHeight="1" x14ac:dyDescent="0.15">
      <c r="A393" s="621" t="s">
        <v>250</v>
      </c>
      <c r="B393" s="622"/>
      <c r="C393" s="623"/>
      <c r="D393" s="621" t="s">
        <v>761</v>
      </c>
      <c r="E393" s="622"/>
      <c r="F393" s="622"/>
      <c r="G393" s="622"/>
      <c r="H393" s="622"/>
      <c r="I393" s="622"/>
      <c r="J393" s="622"/>
      <c r="K393" s="622"/>
      <c r="L393" s="622"/>
      <c r="M393" s="622"/>
      <c r="N393" s="622"/>
      <c r="O393" s="622"/>
      <c r="P393" s="622"/>
      <c r="Q393" s="622"/>
      <c r="R393" s="622"/>
      <c r="S393" s="622"/>
      <c r="T393" s="623"/>
      <c r="U393" s="662" t="s">
        <v>227</v>
      </c>
      <c r="V393" s="731"/>
      <c r="W393" s="732"/>
      <c r="X393" s="792"/>
      <c r="Y393" s="792"/>
      <c r="Z393" s="776"/>
    </row>
    <row r="394" spans="1:26" s="27" customFormat="1" ht="17.100000000000001" customHeight="1" x14ac:dyDescent="0.15">
      <c r="A394" s="624"/>
      <c r="B394" s="625"/>
      <c r="C394" s="626"/>
      <c r="D394" s="624"/>
      <c r="E394" s="625"/>
      <c r="F394" s="625"/>
      <c r="G394" s="625"/>
      <c r="H394" s="625"/>
      <c r="I394" s="625"/>
      <c r="J394" s="625"/>
      <c r="K394" s="625"/>
      <c r="L394" s="625"/>
      <c r="M394" s="625"/>
      <c r="N394" s="625"/>
      <c r="O394" s="625"/>
      <c r="P394" s="625"/>
      <c r="Q394" s="625"/>
      <c r="R394" s="625"/>
      <c r="S394" s="625"/>
      <c r="T394" s="626"/>
      <c r="U394" s="733"/>
      <c r="V394" s="734"/>
      <c r="W394" s="735"/>
      <c r="X394" s="792"/>
      <c r="Y394" s="792"/>
      <c r="Z394" s="792"/>
    </row>
    <row r="395" spans="1:26" s="27" customFormat="1" ht="17.100000000000001" customHeight="1" x14ac:dyDescent="0.15">
      <c r="A395" s="624"/>
      <c r="B395" s="625"/>
      <c r="C395" s="626"/>
      <c r="D395" s="624"/>
      <c r="E395" s="625"/>
      <c r="F395" s="625"/>
      <c r="G395" s="625"/>
      <c r="H395" s="625"/>
      <c r="I395" s="625"/>
      <c r="J395" s="625"/>
      <c r="K395" s="625"/>
      <c r="L395" s="625"/>
      <c r="M395" s="625"/>
      <c r="N395" s="625"/>
      <c r="O395" s="625"/>
      <c r="P395" s="625"/>
      <c r="Q395" s="625"/>
      <c r="R395" s="625"/>
      <c r="S395" s="625"/>
      <c r="T395" s="626"/>
      <c r="U395" s="733"/>
      <c r="V395" s="734"/>
      <c r="W395" s="735"/>
      <c r="X395" s="792"/>
      <c r="Y395" s="792"/>
      <c r="Z395" s="792"/>
    </row>
    <row r="396" spans="1:26" s="27" customFormat="1" ht="17.100000000000001" customHeight="1" x14ac:dyDescent="0.15">
      <c r="A396" s="659"/>
      <c r="B396" s="660"/>
      <c r="C396" s="661"/>
      <c r="D396" s="659"/>
      <c r="E396" s="660"/>
      <c r="F396" s="660"/>
      <c r="G396" s="660"/>
      <c r="H396" s="660"/>
      <c r="I396" s="660"/>
      <c r="J396" s="660"/>
      <c r="K396" s="660"/>
      <c r="L396" s="660"/>
      <c r="M396" s="660"/>
      <c r="N396" s="660"/>
      <c r="O396" s="660"/>
      <c r="P396" s="660"/>
      <c r="Q396" s="660"/>
      <c r="R396" s="660"/>
      <c r="S396" s="660"/>
      <c r="T396" s="661"/>
      <c r="U396" s="883"/>
      <c r="V396" s="884"/>
      <c r="W396" s="885"/>
      <c r="X396" s="794"/>
      <c r="Y396" s="794"/>
      <c r="Z396" s="794"/>
    </row>
    <row r="397" spans="1:26" s="27" customFormat="1" ht="17.100000000000001" customHeight="1" x14ac:dyDescent="0.15">
      <c r="A397" s="621" t="s">
        <v>756</v>
      </c>
      <c r="B397" s="622"/>
      <c r="C397" s="623"/>
      <c r="D397" s="687" t="s">
        <v>179</v>
      </c>
      <c r="E397" s="688"/>
      <c r="F397" s="688"/>
      <c r="G397" s="688"/>
      <c r="H397" s="688"/>
      <c r="I397" s="688"/>
      <c r="J397" s="688"/>
      <c r="K397" s="688"/>
      <c r="L397" s="688"/>
      <c r="M397" s="688"/>
      <c r="N397" s="688"/>
      <c r="O397" s="688"/>
      <c r="P397" s="688"/>
      <c r="Q397" s="688"/>
      <c r="R397" s="688"/>
      <c r="S397" s="688"/>
      <c r="T397" s="689"/>
      <c r="U397" s="662" t="s">
        <v>953</v>
      </c>
      <c r="V397" s="731"/>
      <c r="W397" s="732"/>
      <c r="X397" s="671"/>
      <c r="Y397" s="686"/>
      <c r="Z397" s="938"/>
    </row>
    <row r="398" spans="1:26" s="27" customFormat="1" ht="17.100000000000001" customHeight="1" x14ac:dyDescent="0.15">
      <c r="A398" s="624"/>
      <c r="B398" s="625"/>
      <c r="C398" s="626"/>
      <c r="D398" s="744"/>
      <c r="E398" s="745"/>
      <c r="F398" s="745"/>
      <c r="G398" s="745"/>
      <c r="H398" s="745"/>
      <c r="I398" s="745"/>
      <c r="J398" s="745"/>
      <c r="K398" s="745"/>
      <c r="L398" s="745"/>
      <c r="M398" s="745"/>
      <c r="N398" s="745"/>
      <c r="O398" s="745"/>
      <c r="P398" s="745"/>
      <c r="Q398" s="745"/>
      <c r="R398" s="745"/>
      <c r="S398" s="745"/>
      <c r="T398" s="746"/>
      <c r="U398" s="665"/>
      <c r="V398" s="734"/>
      <c r="W398" s="735"/>
      <c r="X398" s="694"/>
      <c r="Y398" s="686"/>
      <c r="Z398" s="686"/>
    </row>
    <row r="399" spans="1:26" s="27" customFormat="1" ht="17.100000000000001" customHeight="1" x14ac:dyDescent="0.15">
      <c r="A399" s="624"/>
      <c r="B399" s="625"/>
      <c r="C399" s="626"/>
      <c r="D399" s="741" t="s">
        <v>757</v>
      </c>
      <c r="E399" s="674"/>
      <c r="F399" s="674"/>
      <c r="G399" s="674"/>
      <c r="H399" s="674"/>
      <c r="I399" s="674"/>
      <c r="J399" s="674"/>
      <c r="K399" s="674"/>
      <c r="L399" s="674"/>
      <c r="M399" s="674"/>
      <c r="N399" s="674"/>
      <c r="O399" s="674"/>
      <c r="P399" s="674"/>
      <c r="Q399" s="674"/>
      <c r="R399" s="674"/>
      <c r="S399" s="674"/>
      <c r="T399" s="675"/>
      <c r="U399" s="733"/>
      <c r="V399" s="734"/>
      <c r="W399" s="735"/>
      <c r="X399" s="671"/>
      <c r="Y399" s="686"/>
      <c r="Z399" s="686"/>
    </row>
    <row r="400" spans="1:26" s="27" customFormat="1" ht="17.100000000000001" customHeight="1" x14ac:dyDescent="0.15">
      <c r="A400" s="659"/>
      <c r="B400" s="660"/>
      <c r="C400" s="661"/>
      <c r="D400" s="691"/>
      <c r="E400" s="692"/>
      <c r="F400" s="692"/>
      <c r="G400" s="692"/>
      <c r="H400" s="692"/>
      <c r="I400" s="692"/>
      <c r="J400" s="692"/>
      <c r="K400" s="692"/>
      <c r="L400" s="692"/>
      <c r="M400" s="692"/>
      <c r="N400" s="692"/>
      <c r="O400" s="692"/>
      <c r="P400" s="692"/>
      <c r="Q400" s="692"/>
      <c r="R400" s="692"/>
      <c r="S400" s="692"/>
      <c r="T400" s="693"/>
      <c r="U400" s="883"/>
      <c r="V400" s="884"/>
      <c r="W400" s="885"/>
      <c r="X400" s="672"/>
      <c r="Y400" s="876"/>
      <c r="Z400" s="876"/>
    </row>
    <row r="401" spans="1:26" s="27" customFormat="1" ht="17.100000000000001" customHeight="1" x14ac:dyDescent="0.15">
      <c r="A401" s="621" t="s">
        <v>758</v>
      </c>
      <c r="B401" s="622"/>
      <c r="C401" s="623"/>
      <c r="D401" s="621" t="s">
        <v>879</v>
      </c>
      <c r="E401" s="622"/>
      <c r="F401" s="622"/>
      <c r="G401" s="622"/>
      <c r="H401" s="622"/>
      <c r="I401" s="622"/>
      <c r="J401" s="622"/>
      <c r="K401" s="622"/>
      <c r="L401" s="622"/>
      <c r="M401" s="622"/>
      <c r="N401" s="622"/>
      <c r="O401" s="622"/>
      <c r="P401" s="622"/>
      <c r="Q401" s="622"/>
      <c r="R401" s="622"/>
      <c r="S401" s="622"/>
      <c r="T401" s="623"/>
      <c r="U401" s="662" t="s">
        <v>763</v>
      </c>
      <c r="V401" s="663"/>
      <c r="W401" s="664"/>
      <c r="X401" s="672"/>
      <c r="Y401" s="742"/>
      <c r="Z401" s="742"/>
    </row>
    <row r="402" spans="1:26" s="27" customFormat="1" ht="17.100000000000001" customHeight="1" x14ac:dyDescent="0.15">
      <c r="A402" s="624"/>
      <c r="B402" s="625"/>
      <c r="C402" s="626"/>
      <c r="D402" s="624"/>
      <c r="E402" s="625"/>
      <c r="F402" s="625"/>
      <c r="G402" s="625"/>
      <c r="H402" s="625"/>
      <c r="I402" s="625"/>
      <c r="J402" s="625"/>
      <c r="K402" s="625"/>
      <c r="L402" s="625"/>
      <c r="M402" s="625"/>
      <c r="N402" s="625"/>
      <c r="O402" s="625"/>
      <c r="P402" s="625"/>
      <c r="Q402" s="625"/>
      <c r="R402" s="625"/>
      <c r="S402" s="625"/>
      <c r="T402" s="626"/>
      <c r="U402" s="665"/>
      <c r="V402" s="666"/>
      <c r="W402" s="667"/>
      <c r="X402" s="742"/>
      <c r="Y402" s="742"/>
      <c r="Z402" s="742"/>
    </row>
    <row r="403" spans="1:26" s="27" customFormat="1" ht="17.100000000000001" customHeight="1" x14ac:dyDescent="0.15">
      <c r="A403" s="624"/>
      <c r="B403" s="625"/>
      <c r="C403" s="626"/>
      <c r="D403" s="624"/>
      <c r="E403" s="625"/>
      <c r="F403" s="625"/>
      <c r="G403" s="625"/>
      <c r="H403" s="625"/>
      <c r="I403" s="625"/>
      <c r="J403" s="625"/>
      <c r="K403" s="625"/>
      <c r="L403" s="625"/>
      <c r="M403" s="625"/>
      <c r="N403" s="625"/>
      <c r="O403" s="625"/>
      <c r="P403" s="625"/>
      <c r="Q403" s="625"/>
      <c r="R403" s="625"/>
      <c r="S403" s="625"/>
      <c r="T403" s="626"/>
      <c r="U403" s="665"/>
      <c r="V403" s="666"/>
      <c r="W403" s="667"/>
      <c r="X403" s="742"/>
      <c r="Y403" s="742"/>
      <c r="Z403" s="742"/>
    </row>
    <row r="404" spans="1:26" s="27" customFormat="1" ht="17.100000000000001" customHeight="1" x14ac:dyDescent="0.15">
      <c r="A404" s="624"/>
      <c r="B404" s="625"/>
      <c r="C404" s="626"/>
      <c r="D404" s="624"/>
      <c r="E404" s="625"/>
      <c r="F404" s="625"/>
      <c r="G404" s="625"/>
      <c r="H404" s="625"/>
      <c r="I404" s="625"/>
      <c r="J404" s="625"/>
      <c r="K404" s="625"/>
      <c r="L404" s="625"/>
      <c r="M404" s="625"/>
      <c r="N404" s="625"/>
      <c r="O404" s="625"/>
      <c r="P404" s="625"/>
      <c r="Q404" s="625"/>
      <c r="R404" s="625"/>
      <c r="S404" s="625"/>
      <c r="T404" s="626"/>
      <c r="U404" s="665"/>
      <c r="V404" s="666"/>
      <c r="W404" s="667"/>
      <c r="X404" s="651"/>
      <c r="Y404" s="651"/>
      <c r="Z404" s="651"/>
    </row>
    <row r="405" spans="1:26" s="27" customFormat="1" ht="17.100000000000001" customHeight="1" x14ac:dyDescent="0.15">
      <c r="A405" s="624"/>
      <c r="B405" s="625"/>
      <c r="C405" s="626"/>
      <c r="D405" s="624"/>
      <c r="E405" s="625"/>
      <c r="F405" s="625"/>
      <c r="G405" s="625"/>
      <c r="H405" s="625"/>
      <c r="I405" s="625"/>
      <c r="J405" s="625"/>
      <c r="K405" s="625"/>
      <c r="L405" s="625"/>
      <c r="M405" s="625"/>
      <c r="N405" s="625"/>
      <c r="O405" s="625"/>
      <c r="P405" s="625"/>
      <c r="Q405" s="625"/>
      <c r="R405" s="625"/>
      <c r="S405" s="625"/>
      <c r="T405" s="626"/>
      <c r="U405" s="665"/>
      <c r="V405" s="666"/>
      <c r="W405" s="667"/>
      <c r="X405" s="651"/>
      <c r="Y405" s="651"/>
      <c r="Z405" s="651"/>
    </row>
    <row r="406" spans="1:26" s="27" customFormat="1" ht="17.100000000000001" customHeight="1" x14ac:dyDescent="0.15">
      <c r="A406" s="624"/>
      <c r="B406" s="625"/>
      <c r="C406" s="626"/>
      <c r="D406" s="624"/>
      <c r="E406" s="625"/>
      <c r="F406" s="625"/>
      <c r="G406" s="625"/>
      <c r="H406" s="625"/>
      <c r="I406" s="625"/>
      <c r="J406" s="625"/>
      <c r="K406" s="625"/>
      <c r="L406" s="625"/>
      <c r="M406" s="625"/>
      <c r="N406" s="625"/>
      <c r="O406" s="625"/>
      <c r="P406" s="625"/>
      <c r="Q406" s="625"/>
      <c r="R406" s="625"/>
      <c r="S406" s="625"/>
      <c r="T406" s="626"/>
      <c r="U406" s="665"/>
      <c r="V406" s="666"/>
      <c r="W406" s="667"/>
      <c r="X406" s="651"/>
      <c r="Y406" s="743"/>
      <c r="Z406" s="743"/>
    </row>
    <row r="407" spans="1:26" s="27" customFormat="1" ht="17.100000000000001" customHeight="1" x14ac:dyDescent="0.15">
      <c r="A407" s="624"/>
      <c r="B407" s="625"/>
      <c r="C407" s="626"/>
      <c r="D407" s="645" t="s">
        <v>182</v>
      </c>
      <c r="E407" s="646"/>
      <c r="F407" s="646"/>
      <c r="G407" s="646"/>
      <c r="H407" s="646"/>
      <c r="I407" s="646"/>
      <c r="J407" s="646"/>
      <c r="K407" s="646"/>
      <c r="L407" s="646"/>
      <c r="M407" s="646"/>
      <c r="N407" s="646"/>
      <c r="O407" s="646"/>
      <c r="P407" s="646"/>
      <c r="Q407" s="646"/>
      <c r="R407" s="646"/>
      <c r="S407" s="646"/>
      <c r="T407" s="647"/>
      <c r="U407" s="665"/>
      <c r="V407" s="666"/>
      <c r="W407" s="667"/>
      <c r="X407" s="944"/>
      <c r="Y407" s="927"/>
      <c r="Z407" s="683"/>
    </row>
    <row r="408" spans="1:26" s="27" customFormat="1" ht="17.100000000000001" customHeight="1" x14ac:dyDescent="0.15">
      <c r="A408" s="624"/>
      <c r="B408" s="625"/>
      <c r="C408" s="626"/>
      <c r="D408" s="624"/>
      <c r="E408" s="625"/>
      <c r="F408" s="625"/>
      <c r="G408" s="625"/>
      <c r="H408" s="625"/>
      <c r="I408" s="625"/>
      <c r="J408" s="625"/>
      <c r="K408" s="625"/>
      <c r="L408" s="625"/>
      <c r="M408" s="625"/>
      <c r="N408" s="625"/>
      <c r="O408" s="625"/>
      <c r="P408" s="625"/>
      <c r="Q408" s="625"/>
      <c r="R408" s="625"/>
      <c r="S408" s="625"/>
      <c r="T408" s="626"/>
      <c r="U408" s="665"/>
      <c r="V408" s="666"/>
      <c r="W408" s="667"/>
      <c r="X408" s="944"/>
      <c r="Y408" s="927"/>
      <c r="Z408" s="683"/>
    </row>
    <row r="409" spans="1:26" s="27" customFormat="1" ht="17.100000000000001" customHeight="1" x14ac:dyDescent="0.15">
      <c r="A409" s="624"/>
      <c r="B409" s="625"/>
      <c r="C409" s="626"/>
      <c r="D409" s="627"/>
      <c r="E409" s="628"/>
      <c r="F409" s="628"/>
      <c r="G409" s="628"/>
      <c r="H409" s="628"/>
      <c r="I409" s="628"/>
      <c r="J409" s="628"/>
      <c r="K409" s="628"/>
      <c r="L409" s="628"/>
      <c r="M409" s="628"/>
      <c r="N409" s="628"/>
      <c r="O409" s="628"/>
      <c r="P409" s="628"/>
      <c r="Q409" s="628"/>
      <c r="R409" s="628"/>
      <c r="S409" s="628"/>
      <c r="T409" s="629"/>
      <c r="U409" s="665"/>
      <c r="V409" s="666"/>
      <c r="W409" s="667"/>
      <c r="X409" s="944"/>
      <c r="Y409" s="935"/>
      <c r="Z409" s="740"/>
    </row>
    <row r="410" spans="1:26" s="27" customFormat="1" ht="17.100000000000001" customHeight="1" x14ac:dyDescent="0.15">
      <c r="A410" s="624"/>
      <c r="B410" s="625"/>
      <c r="C410" s="626"/>
      <c r="D410" s="741" t="s">
        <v>759</v>
      </c>
      <c r="E410" s="674"/>
      <c r="F410" s="674"/>
      <c r="G410" s="674"/>
      <c r="H410" s="674"/>
      <c r="I410" s="674"/>
      <c r="J410" s="674"/>
      <c r="K410" s="674"/>
      <c r="L410" s="674"/>
      <c r="M410" s="674"/>
      <c r="N410" s="674"/>
      <c r="O410" s="674"/>
      <c r="P410" s="674"/>
      <c r="Q410" s="674"/>
      <c r="R410" s="674"/>
      <c r="S410" s="674"/>
      <c r="T410" s="675"/>
      <c r="U410" s="665"/>
      <c r="V410" s="666"/>
      <c r="W410" s="667"/>
      <c r="X410" s="671"/>
      <c r="Y410" s="945"/>
      <c r="Z410" s="671"/>
    </row>
    <row r="411" spans="1:26" s="27" customFormat="1" ht="17.100000000000001" customHeight="1" x14ac:dyDescent="0.15">
      <c r="A411" s="624"/>
      <c r="B411" s="625"/>
      <c r="C411" s="626"/>
      <c r="D411" s="690"/>
      <c r="E411" s="676"/>
      <c r="F411" s="676"/>
      <c r="G411" s="676"/>
      <c r="H411" s="676"/>
      <c r="I411" s="676"/>
      <c r="J411" s="676"/>
      <c r="K411" s="676"/>
      <c r="L411" s="676"/>
      <c r="M411" s="676"/>
      <c r="N411" s="676"/>
      <c r="O411" s="676"/>
      <c r="P411" s="676"/>
      <c r="Q411" s="676"/>
      <c r="R411" s="676"/>
      <c r="S411" s="676"/>
      <c r="T411" s="677"/>
      <c r="U411" s="665"/>
      <c r="V411" s="666"/>
      <c r="W411" s="667"/>
      <c r="X411" s="652"/>
      <c r="Y411" s="946"/>
      <c r="Z411" s="652"/>
    </row>
    <row r="412" spans="1:26" s="27" customFormat="1" ht="17.100000000000001" customHeight="1" x14ac:dyDescent="0.15">
      <c r="A412" s="624"/>
      <c r="B412" s="625"/>
      <c r="C412" s="626"/>
      <c r="D412" s="690"/>
      <c r="E412" s="676"/>
      <c r="F412" s="676"/>
      <c r="G412" s="676"/>
      <c r="H412" s="676"/>
      <c r="I412" s="676"/>
      <c r="J412" s="676"/>
      <c r="K412" s="676"/>
      <c r="L412" s="676"/>
      <c r="M412" s="676"/>
      <c r="N412" s="676"/>
      <c r="O412" s="676"/>
      <c r="P412" s="676"/>
      <c r="Q412" s="676"/>
      <c r="R412" s="676"/>
      <c r="S412" s="676"/>
      <c r="T412" s="677"/>
      <c r="U412" s="665"/>
      <c r="V412" s="666"/>
      <c r="W412" s="667"/>
      <c r="X412" s="652"/>
      <c r="Y412" s="946"/>
      <c r="Z412" s="652"/>
    </row>
    <row r="413" spans="1:26" s="27" customFormat="1" ht="17.100000000000001" customHeight="1" x14ac:dyDescent="0.15">
      <c r="A413" s="624"/>
      <c r="B413" s="625"/>
      <c r="C413" s="626"/>
      <c r="D413" s="744"/>
      <c r="E413" s="745"/>
      <c r="F413" s="745"/>
      <c r="G413" s="745"/>
      <c r="H413" s="745"/>
      <c r="I413" s="745"/>
      <c r="J413" s="745"/>
      <c r="K413" s="745"/>
      <c r="L413" s="745"/>
      <c r="M413" s="745"/>
      <c r="N413" s="745"/>
      <c r="O413" s="745"/>
      <c r="P413" s="745"/>
      <c r="Q413" s="745"/>
      <c r="R413" s="745"/>
      <c r="S413" s="745"/>
      <c r="T413" s="746"/>
      <c r="U413" s="665"/>
      <c r="V413" s="666"/>
      <c r="W413" s="667"/>
      <c r="X413" s="652"/>
      <c r="Y413" s="946"/>
      <c r="Z413" s="652"/>
    </row>
    <row r="414" spans="1:26" s="27" customFormat="1" ht="17.100000000000001" customHeight="1" x14ac:dyDescent="0.15">
      <c r="A414" s="624"/>
      <c r="B414" s="625"/>
      <c r="C414" s="626"/>
      <c r="D414" s="645" t="s">
        <v>760</v>
      </c>
      <c r="E414" s="646"/>
      <c r="F414" s="646"/>
      <c r="G414" s="646"/>
      <c r="H414" s="646"/>
      <c r="I414" s="646"/>
      <c r="J414" s="646"/>
      <c r="K414" s="646"/>
      <c r="L414" s="646"/>
      <c r="M414" s="646"/>
      <c r="N414" s="646"/>
      <c r="O414" s="646"/>
      <c r="P414" s="646"/>
      <c r="Q414" s="646"/>
      <c r="R414" s="646"/>
      <c r="S414" s="646"/>
      <c r="T414" s="647"/>
      <c r="U414" s="665"/>
      <c r="V414" s="666"/>
      <c r="W414" s="667"/>
      <c r="X414" s="804"/>
      <c r="Y414" s="804"/>
      <c r="Z414" s="804"/>
    </row>
    <row r="415" spans="1:26" s="27" customFormat="1" ht="17.100000000000001" customHeight="1" x14ac:dyDescent="0.15">
      <c r="A415" s="624"/>
      <c r="B415" s="625"/>
      <c r="C415" s="626"/>
      <c r="D415" s="624"/>
      <c r="E415" s="625"/>
      <c r="F415" s="625"/>
      <c r="G415" s="625"/>
      <c r="H415" s="625"/>
      <c r="I415" s="625"/>
      <c r="J415" s="625"/>
      <c r="K415" s="625"/>
      <c r="L415" s="625"/>
      <c r="M415" s="625"/>
      <c r="N415" s="625"/>
      <c r="O415" s="625"/>
      <c r="P415" s="625"/>
      <c r="Q415" s="625"/>
      <c r="R415" s="625"/>
      <c r="S415" s="625"/>
      <c r="T415" s="626"/>
      <c r="U415" s="665"/>
      <c r="V415" s="666"/>
      <c r="W415" s="667"/>
      <c r="X415" s="742"/>
      <c r="Y415" s="742"/>
      <c r="Z415" s="742"/>
    </row>
    <row r="416" spans="1:26" s="27" customFormat="1" ht="17.100000000000001" customHeight="1" x14ac:dyDescent="0.15">
      <c r="A416" s="624"/>
      <c r="B416" s="625"/>
      <c r="C416" s="626"/>
      <c r="D416" s="624"/>
      <c r="E416" s="625"/>
      <c r="F416" s="625"/>
      <c r="G416" s="625"/>
      <c r="H416" s="625"/>
      <c r="I416" s="625"/>
      <c r="J416" s="625"/>
      <c r="K416" s="625"/>
      <c r="L416" s="625"/>
      <c r="M416" s="625"/>
      <c r="N416" s="625"/>
      <c r="O416" s="625"/>
      <c r="P416" s="625"/>
      <c r="Q416" s="625"/>
      <c r="R416" s="625"/>
      <c r="S416" s="625"/>
      <c r="T416" s="626"/>
      <c r="U416" s="665"/>
      <c r="V416" s="666"/>
      <c r="W416" s="667"/>
      <c r="X416" s="742"/>
      <c r="Y416" s="742"/>
      <c r="Z416" s="742"/>
    </row>
    <row r="417" spans="1:26" s="27" customFormat="1" ht="17.100000000000001" customHeight="1" x14ac:dyDescent="0.15">
      <c r="A417" s="624"/>
      <c r="B417" s="625"/>
      <c r="C417" s="626"/>
      <c r="D417" s="10" t="s">
        <v>9</v>
      </c>
      <c r="E417" s="625" t="s">
        <v>762</v>
      </c>
      <c r="F417" s="625"/>
      <c r="G417" s="625"/>
      <c r="H417" s="625"/>
      <c r="I417" s="625"/>
      <c r="J417" s="625"/>
      <c r="K417" s="625"/>
      <c r="L417" s="625"/>
      <c r="M417" s="625"/>
      <c r="N417" s="625"/>
      <c r="O417" s="625"/>
      <c r="P417" s="625"/>
      <c r="Q417" s="625"/>
      <c r="R417" s="625"/>
      <c r="S417" s="625"/>
      <c r="T417" s="626"/>
      <c r="U417" s="665"/>
      <c r="V417" s="666"/>
      <c r="W417" s="667"/>
      <c r="X417" s="742"/>
      <c r="Y417" s="742"/>
      <c r="Z417" s="742"/>
    </row>
    <row r="418" spans="1:26" s="27" customFormat="1" ht="17.100000000000001" customHeight="1" x14ac:dyDescent="0.15">
      <c r="A418" s="624"/>
      <c r="B418" s="625"/>
      <c r="C418" s="626"/>
      <c r="D418" s="10"/>
      <c r="E418" s="625"/>
      <c r="F418" s="625"/>
      <c r="G418" s="625"/>
      <c r="H418" s="625"/>
      <c r="I418" s="625"/>
      <c r="J418" s="625"/>
      <c r="K418" s="625"/>
      <c r="L418" s="625"/>
      <c r="M418" s="625"/>
      <c r="N418" s="625"/>
      <c r="O418" s="625"/>
      <c r="P418" s="625"/>
      <c r="Q418" s="625"/>
      <c r="R418" s="625"/>
      <c r="S418" s="625"/>
      <c r="T418" s="626"/>
      <c r="U418" s="665"/>
      <c r="V418" s="666"/>
      <c r="W418" s="667"/>
      <c r="X418" s="651"/>
      <c r="Y418" s="651"/>
      <c r="Z418" s="651"/>
    </row>
    <row r="419" spans="1:26" s="27" customFormat="1" ht="17.100000000000001" customHeight="1" x14ac:dyDescent="0.15">
      <c r="A419" s="624"/>
      <c r="B419" s="625"/>
      <c r="C419" s="626"/>
      <c r="D419" s="343"/>
      <c r="E419" s="628"/>
      <c r="F419" s="628"/>
      <c r="G419" s="628"/>
      <c r="H419" s="628"/>
      <c r="I419" s="628"/>
      <c r="J419" s="628"/>
      <c r="K419" s="628"/>
      <c r="L419" s="628"/>
      <c r="M419" s="628"/>
      <c r="N419" s="628"/>
      <c r="O419" s="628"/>
      <c r="P419" s="628"/>
      <c r="Q419" s="628"/>
      <c r="R419" s="628"/>
      <c r="S419" s="628"/>
      <c r="T419" s="629"/>
      <c r="U419" s="665"/>
      <c r="V419" s="666"/>
      <c r="W419" s="667"/>
      <c r="X419" s="743"/>
      <c r="Y419" s="743"/>
      <c r="Z419" s="743"/>
    </row>
    <row r="420" spans="1:26" s="27" customFormat="1" ht="17.100000000000001" customHeight="1" x14ac:dyDescent="0.15">
      <c r="A420" s="624"/>
      <c r="B420" s="625"/>
      <c r="C420" s="626"/>
      <c r="D420" s="645" t="s">
        <v>550</v>
      </c>
      <c r="E420" s="646"/>
      <c r="F420" s="646"/>
      <c r="G420" s="646"/>
      <c r="H420" s="646"/>
      <c r="I420" s="646"/>
      <c r="J420" s="646"/>
      <c r="K420" s="646"/>
      <c r="L420" s="646"/>
      <c r="M420" s="646"/>
      <c r="N420" s="646"/>
      <c r="O420" s="646"/>
      <c r="P420" s="646"/>
      <c r="Q420" s="646"/>
      <c r="R420" s="646"/>
      <c r="S420" s="646"/>
      <c r="T420" s="647"/>
      <c r="U420" s="665"/>
      <c r="V420" s="666"/>
      <c r="W420" s="667"/>
      <c r="X420" s="671"/>
      <c r="Y420" s="945"/>
      <c r="Z420" s="671"/>
    </row>
    <row r="421" spans="1:26" s="27" customFormat="1" ht="17.100000000000001" customHeight="1" x14ac:dyDescent="0.15">
      <c r="A421" s="624"/>
      <c r="B421" s="625"/>
      <c r="C421" s="626"/>
      <c r="D421" s="624"/>
      <c r="E421" s="625"/>
      <c r="F421" s="625"/>
      <c r="G421" s="625"/>
      <c r="H421" s="625"/>
      <c r="I421" s="625"/>
      <c r="J421" s="625"/>
      <c r="K421" s="625"/>
      <c r="L421" s="625"/>
      <c r="M421" s="625"/>
      <c r="N421" s="625"/>
      <c r="O421" s="625"/>
      <c r="P421" s="625"/>
      <c r="Q421" s="625"/>
      <c r="R421" s="625"/>
      <c r="S421" s="625"/>
      <c r="T421" s="626"/>
      <c r="U421" s="665"/>
      <c r="V421" s="666"/>
      <c r="W421" s="667"/>
      <c r="X421" s="652"/>
      <c r="Y421" s="946"/>
      <c r="Z421" s="652"/>
    </row>
    <row r="422" spans="1:26" s="27" customFormat="1" ht="17.100000000000001" customHeight="1" x14ac:dyDescent="0.15">
      <c r="A422" s="624"/>
      <c r="B422" s="625"/>
      <c r="C422" s="626"/>
      <c r="D422" s="624"/>
      <c r="E422" s="625"/>
      <c r="F422" s="625"/>
      <c r="G422" s="625"/>
      <c r="H422" s="625"/>
      <c r="I422" s="625"/>
      <c r="J422" s="625"/>
      <c r="K422" s="625"/>
      <c r="L422" s="625"/>
      <c r="M422" s="625"/>
      <c r="N422" s="625"/>
      <c r="O422" s="625"/>
      <c r="P422" s="625"/>
      <c r="Q422" s="625"/>
      <c r="R422" s="625"/>
      <c r="S422" s="625"/>
      <c r="T422" s="626"/>
      <c r="U422" s="665"/>
      <c r="V422" s="666"/>
      <c r="W422" s="667"/>
      <c r="X422" s="652"/>
      <c r="Y422" s="946"/>
      <c r="Z422" s="652"/>
    </row>
    <row r="423" spans="1:26" s="27" customFormat="1" ht="17.100000000000001" customHeight="1" x14ac:dyDescent="0.15">
      <c r="A423" s="624"/>
      <c r="B423" s="625"/>
      <c r="C423" s="626"/>
      <c r="D423" s="645" t="s">
        <v>217</v>
      </c>
      <c r="E423" s="646"/>
      <c r="F423" s="646"/>
      <c r="G423" s="646"/>
      <c r="H423" s="646"/>
      <c r="I423" s="646"/>
      <c r="J423" s="646"/>
      <c r="K423" s="646"/>
      <c r="L423" s="646"/>
      <c r="M423" s="646"/>
      <c r="N423" s="646"/>
      <c r="O423" s="646"/>
      <c r="P423" s="646"/>
      <c r="Q423" s="646"/>
      <c r="R423" s="646"/>
      <c r="S423" s="646"/>
      <c r="T423" s="647"/>
      <c r="U423" s="665"/>
      <c r="V423" s="666"/>
      <c r="W423" s="667"/>
      <c r="X423" s="758"/>
      <c r="Y423" s="935"/>
      <c r="Z423" s="740"/>
    </row>
    <row r="424" spans="1:26" s="27" customFormat="1" ht="17.100000000000001" customHeight="1" x14ac:dyDescent="0.15">
      <c r="A424" s="624"/>
      <c r="B424" s="625"/>
      <c r="C424" s="626"/>
      <c r="D424" s="624"/>
      <c r="E424" s="625"/>
      <c r="F424" s="625"/>
      <c r="G424" s="625"/>
      <c r="H424" s="625"/>
      <c r="I424" s="625"/>
      <c r="J424" s="625"/>
      <c r="K424" s="625"/>
      <c r="L424" s="625"/>
      <c r="M424" s="625"/>
      <c r="N424" s="625"/>
      <c r="O424" s="625"/>
      <c r="P424" s="625"/>
      <c r="Q424" s="625"/>
      <c r="R424" s="625"/>
      <c r="S424" s="625"/>
      <c r="T424" s="626"/>
      <c r="U424" s="665"/>
      <c r="V424" s="666"/>
      <c r="W424" s="667"/>
      <c r="X424" s="758"/>
      <c r="Y424" s="935"/>
      <c r="Z424" s="740"/>
    </row>
    <row r="425" spans="1:26" s="27" customFormat="1" ht="17.100000000000001" customHeight="1" x14ac:dyDescent="0.15">
      <c r="A425" s="624"/>
      <c r="B425" s="625"/>
      <c r="C425" s="626"/>
      <c r="D425" s="627"/>
      <c r="E425" s="628"/>
      <c r="F425" s="628"/>
      <c r="G425" s="628"/>
      <c r="H425" s="628"/>
      <c r="I425" s="628"/>
      <c r="J425" s="628"/>
      <c r="K425" s="628"/>
      <c r="L425" s="628"/>
      <c r="M425" s="628"/>
      <c r="N425" s="628"/>
      <c r="O425" s="628"/>
      <c r="P425" s="628"/>
      <c r="Q425" s="628"/>
      <c r="R425" s="628"/>
      <c r="S425" s="628"/>
      <c r="T425" s="629"/>
      <c r="U425" s="665"/>
      <c r="V425" s="666"/>
      <c r="W425" s="667"/>
      <c r="X425" s="758"/>
      <c r="Y425" s="935"/>
      <c r="Z425" s="740"/>
    </row>
    <row r="426" spans="1:26" s="27" customFormat="1" ht="17.100000000000001" customHeight="1" x14ac:dyDescent="0.15">
      <c r="A426" s="624"/>
      <c r="B426" s="625"/>
      <c r="C426" s="626"/>
      <c r="D426" s="645" t="s">
        <v>551</v>
      </c>
      <c r="E426" s="646"/>
      <c r="F426" s="646"/>
      <c r="G426" s="646"/>
      <c r="H426" s="646"/>
      <c r="I426" s="646"/>
      <c r="J426" s="646"/>
      <c r="K426" s="646"/>
      <c r="L426" s="646"/>
      <c r="M426" s="646"/>
      <c r="N426" s="646"/>
      <c r="O426" s="646"/>
      <c r="P426" s="646"/>
      <c r="Q426" s="646"/>
      <c r="R426" s="646"/>
      <c r="S426" s="646"/>
      <c r="T426" s="647"/>
      <c r="U426" s="665"/>
      <c r="V426" s="666"/>
      <c r="W426" s="667"/>
      <c r="X426" s="949"/>
      <c r="Y426" s="788"/>
      <c r="Z426" s="788"/>
    </row>
    <row r="427" spans="1:26" s="27" customFormat="1" ht="17.100000000000001" customHeight="1" x14ac:dyDescent="0.15">
      <c r="A427" s="624"/>
      <c r="B427" s="625"/>
      <c r="C427" s="626"/>
      <c r="D427" s="624"/>
      <c r="E427" s="625"/>
      <c r="F427" s="625"/>
      <c r="G427" s="625"/>
      <c r="H427" s="625"/>
      <c r="I427" s="625"/>
      <c r="J427" s="625"/>
      <c r="K427" s="625"/>
      <c r="L427" s="625"/>
      <c r="M427" s="625"/>
      <c r="N427" s="625"/>
      <c r="O427" s="625"/>
      <c r="P427" s="625"/>
      <c r="Q427" s="625"/>
      <c r="R427" s="625"/>
      <c r="S427" s="625"/>
      <c r="T427" s="626"/>
      <c r="U427" s="665"/>
      <c r="V427" s="666"/>
      <c r="W427" s="667"/>
      <c r="X427" s="950"/>
      <c r="Y427" s="789"/>
      <c r="Z427" s="789"/>
    </row>
    <row r="428" spans="1:26" s="27" customFormat="1" ht="17.100000000000001" customHeight="1" x14ac:dyDescent="0.15">
      <c r="A428" s="624"/>
      <c r="B428" s="625"/>
      <c r="C428" s="626"/>
      <c r="D428" s="302"/>
      <c r="E428" s="756" t="s">
        <v>510</v>
      </c>
      <c r="F428" s="646"/>
      <c r="G428" s="646"/>
      <c r="H428" s="646"/>
      <c r="I428" s="646"/>
      <c r="J428" s="646"/>
      <c r="K428" s="646"/>
      <c r="L428" s="646"/>
      <c r="M428" s="646"/>
      <c r="N428" s="646"/>
      <c r="O428" s="646"/>
      <c r="P428" s="646"/>
      <c r="Q428" s="646"/>
      <c r="R428" s="646"/>
      <c r="S428" s="646"/>
      <c r="T428" s="647"/>
      <c r="U428" s="665"/>
      <c r="V428" s="666"/>
      <c r="W428" s="667"/>
      <c r="X428" s="758"/>
      <c r="Y428" s="758"/>
      <c r="Z428" s="758"/>
    </row>
    <row r="429" spans="1:26" s="27" customFormat="1" ht="17.100000000000001" customHeight="1" x14ac:dyDescent="0.15">
      <c r="A429" s="624"/>
      <c r="B429" s="625"/>
      <c r="C429" s="626"/>
      <c r="D429" s="302"/>
      <c r="E429" s="888"/>
      <c r="F429" s="625"/>
      <c r="G429" s="625"/>
      <c r="H429" s="625"/>
      <c r="I429" s="625"/>
      <c r="J429" s="625"/>
      <c r="K429" s="625"/>
      <c r="L429" s="625"/>
      <c r="M429" s="625"/>
      <c r="N429" s="625"/>
      <c r="O429" s="625"/>
      <c r="P429" s="625"/>
      <c r="Q429" s="625"/>
      <c r="R429" s="625"/>
      <c r="S429" s="625"/>
      <c r="T429" s="626"/>
      <c r="U429" s="665"/>
      <c r="V429" s="666"/>
      <c r="W429" s="667"/>
      <c r="X429" s="758"/>
      <c r="Y429" s="758"/>
      <c r="Z429" s="758"/>
    </row>
    <row r="430" spans="1:26" s="27" customFormat="1" ht="17.100000000000001" customHeight="1" x14ac:dyDescent="0.15">
      <c r="A430" s="624"/>
      <c r="B430" s="625"/>
      <c r="C430" s="626"/>
      <c r="D430" s="302"/>
      <c r="E430" s="888"/>
      <c r="F430" s="625"/>
      <c r="G430" s="625"/>
      <c r="H430" s="625"/>
      <c r="I430" s="625"/>
      <c r="J430" s="625"/>
      <c r="K430" s="625"/>
      <c r="L430" s="625"/>
      <c r="M430" s="625"/>
      <c r="N430" s="625"/>
      <c r="O430" s="625"/>
      <c r="P430" s="625"/>
      <c r="Q430" s="625"/>
      <c r="R430" s="625"/>
      <c r="S430" s="625"/>
      <c r="T430" s="626"/>
      <c r="U430" s="665"/>
      <c r="V430" s="666"/>
      <c r="W430" s="667"/>
      <c r="X430" s="758"/>
      <c r="Y430" s="758"/>
      <c r="Z430" s="758"/>
    </row>
    <row r="431" spans="1:26" s="27" customFormat="1" ht="16.5" customHeight="1" x14ac:dyDescent="0.15">
      <c r="A431" s="624"/>
      <c r="B431" s="625"/>
      <c r="C431" s="626"/>
      <c r="D431" s="302"/>
      <c r="E431" s="757"/>
      <c r="F431" s="628"/>
      <c r="G431" s="628"/>
      <c r="H431" s="628"/>
      <c r="I431" s="628"/>
      <c r="J431" s="628"/>
      <c r="K431" s="628"/>
      <c r="L431" s="628"/>
      <c r="M431" s="628"/>
      <c r="N431" s="628"/>
      <c r="O431" s="628"/>
      <c r="P431" s="628"/>
      <c r="Q431" s="628"/>
      <c r="R431" s="628"/>
      <c r="S431" s="628"/>
      <c r="T431" s="629"/>
      <c r="U431" s="665"/>
      <c r="V431" s="666"/>
      <c r="W431" s="667"/>
      <c r="X431" s="758"/>
      <c r="Y431" s="758"/>
      <c r="Z431" s="758"/>
    </row>
    <row r="432" spans="1:26" s="27" customFormat="1" ht="17.100000000000001" customHeight="1" x14ac:dyDescent="0.15">
      <c r="A432" s="624"/>
      <c r="B432" s="625"/>
      <c r="C432" s="626"/>
      <c r="D432" s="302"/>
      <c r="E432" s="756" t="s">
        <v>511</v>
      </c>
      <c r="F432" s="646"/>
      <c r="G432" s="646"/>
      <c r="H432" s="646"/>
      <c r="I432" s="646"/>
      <c r="J432" s="646"/>
      <c r="K432" s="646"/>
      <c r="L432" s="646"/>
      <c r="M432" s="646"/>
      <c r="N432" s="646"/>
      <c r="O432" s="646"/>
      <c r="P432" s="646"/>
      <c r="Q432" s="646"/>
      <c r="R432" s="646"/>
      <c r="S432" s="646"/>
      <c r="T432" s="647"/>
      <c r="U432" s="665"/>
      <c r="V432" s="666"/>
      <c r="W432" s="667"/>
      <c r="X432" s="356"/>
      <c r="Y432" s="356"/>
      <c r="Z432" s="356"/>
    </row>
    <row r="433" spans="1:26" s="27" customFormat="1" ht="17.100000000000001" customHeight="1" x14ac:dyDescent="0.15">
      <c r="A433" s="624"/>
      <c r="B433" s="625"/>
      <c r="C433" s="626"/>
      <c r="D433" s="302"/>
      <c r="E433" s="757"/>
      <c r="F433" s="628"/>
      <c r="G433" s="628"/>
      <c r="H433" s="628"/>
      <c r="I433" s="628"/>
      <c r="J433" s="628"/>
      <c r="K433" s="628"/>
      <c r="L433" s="628"/>
      <c r="M433" s="628"/>
      <c r="N433" s="628"/>
      <c r="O433" s="628"/>
      <c r="P433" s="628"/>
      <c r="Q433" s="628"/>
      <c r="R433" s="628"/>
      <c r="S433" s="628"/>
      <c r="T433" s="629"/>
      <c r="U433" s="665"/>
      <c r="V433" s="666"/>
      <c r="W433" s="667"/>
      <c r="X433" s="357"/>
      <c r="Y433" s="357"/>
      <c r="Z433" s="357"/>
    </row>
    <row r="434" spans="1:26" s="27" customFormat="1" ht="17.100000000000001" customHeight="1" x14ac:dyDescent="0.15">
      <c r="A434" s="624"/>
      <c r="B434" s="625"/>
      <c r="C434" s="626"/>
      <c r="D434" s="302"/>
      <c r="E434" s="756" t="s">
        <v>512</v>
      </c>
      <c r="F434" s="646"/>
      <c r="G434" s="646"/>
      <c r="H434" s="646"/>
      <c r="I434" s="646"/>
      <c r="J434" s="646"/>
      <c r="K434" s="646"/>
      <c r="L434" s="646"/>
      <c r="M434" s="646"/>
      <c r="N434" s="646"/>
      <c r="O434" s="646"/>
      <c r="P434" s="646"/>
      <c r="Q434" s="646"/>
      <c r="R434" s="646"/>
      <c r="S434" s="646"/>
      <c r="T434" s="647"/>
      <c r="U434" s="665"/>
      <c r="V434" s="666"/>
      <c r="W434" s="667"/>
      <c r="X434" s="758"/>
      <c r="Y434" s="758"/>
      <c r="Z434" s="758"/>
    </row>
    <row r="435" spans="1:26" s="27" customFormat="1" ht="17.100000000000001" customHeight="1" x14ac:dyDescent="0.15">
      <c r="A435" s="624"/>
      <c r="B435" s="625"/>
      <c r="C435" s="626"/>
      <c r="D435" s="302"/>
      <c r="E435" s="757"/>
      <c r="F435" s="628"/>
      <c r="G435" s="628"/>
      <c r="H435" s="628"/>
      <c r="I435" s="628"/>
      <c r="J435" s="628"/>
      <c r="K435" s="628"/>
      <c r="L435" s="628"/>
      <c r="M435" s="628"/>
      <c r="N435" s="628"/>
      <c r="O435" s="628"/>
      <c r="P435" s="628"/>
      <c r="Q435" s="628"/>
      <c r="R435" s="628"/>
      <c r="S435" s="628"/>
      <c r="T435" s="629"/>
      <c r="U435" s="665"/>
      <c r="V435" s="666"/>
      <c r="W435" s="667"/>
      <c r="X435" s="758"/>
      <c r="Y435" s="758"/>
      <c r="Z435" s="758"/>
    </row>
    <row r="436" spans="1:26" s="27" customFormat="1" ht="17.100000000000001" customHeight="1" x14ac:dyDescent="0.15">
      <c r="A436" s="624"/>
      <c r="B436" s="625"/>
      <c r="C436" s="626"/>
      <c r="D436" s="645" t="s">
        <v>491</v>
      </c>
      <c r="E436" s="646"/>
      <c r="F436" s="646"/>
      <c r="G436" s="646"/>
      <c r="H436" s="646"/>
      <c r="I436" s="646"/>
      <c r="J436" s="646"/>
      <c r="K436" s="646"/>
      <c r="L436" s="646"/>
      <c r="M436" s="646"/>
      <c r="N436" s="646"/>
      <c r="O436" s="646"/>
      <c r="P436" s="646"/>
      <c r="Q436" s="646"/>
      <c r="R436" s="646"/>
      <c r="S436" s="646"/>
      <c r="T436" s="647"/>
      <c r="U436" s="665"/>
      <c r="V436" s="666"/>
      <c r="W436" s="667"/>
      <c r="X436" s="671"/>
      <c r="Y436" s="686"/>
      <c r="Z436" s="686"/>
    </row>
    <row r="437" spans="1:26" s="27" customFormat="1" ht="17.100000000000001" customHeight="1" x14ac:dyDescent="0.15">
      <c r="A437" s="624"/>
      <c r="B437" s="625"/>
      <c r="C437" s="626"/>
      <c r="D437" s="627"/>
      <c r="E437" s="628"/>
      <c r="F437" s="628"/>
      <c r="G437" s="628"/>
      <c r="H437" s="628"/>
      <c r="I437" s="628"/>
      <c r="J437" s="628"/>
      <c r="K437" s="628"/>
      <c r="L437" s="628"/>
      <c r="M437" s="628"/>
      <c r="N437" s="628"/>
      <c r="O437" s="628"/>
      <c r="P437" s="628"/>
      <c r="Q437" s="628"/>
      <c r="R437" s="628"/>
      <c r="S437" s="628"/>
      <c r="T437" s="629"/>
      <c r="U437" s="665"/>
      <c r="V437" s="666"/>
      <c r="W437" s="667"/>
      <c r="X437" s="694"/>
      <c r="Y437" s="686"/>
      <c r="Z437" s="686"/>
    </row>
    <row r="438" spans="1:26" s="27" customFormat="1" ht="17.100000000000001" customHeight="1" x14ac:dyDescent="0.15">
      <c r="A438" s="624"/>
      <c r="B438" s="625"/>
      <c r="C438" s="626"/>
      <c r="D438" s="645" t="s">
        <v>492</v>
      </c>
      <c r="E438" s="646"/>
      <c r="F438" s="646"/>
      <c r="G438" s="646"/>
      <c r="H438" s="646"/>
      <c r="I438" s="646"/>
      <c r="J438" s="646"/>
      <c r="K438" s="646"/>
      <c r="L438" s="646"/>
      <c r="M438" s="646"/>
      <c r="N438" s="646"/>
      <c r="O438" s="646"/>
      <c r="P438" s="646"/>
      <c r="Q438" s="646"/>
      <c r="R438" s="646"/>
      <c r="S438" s="646"/>
      <c r="T438" s="647"/>
      <c r="U438" s="665"/>
      <c r="V438" s="666"/>
      <c r="W438" s="667"/>
      <c r="X438" s="671"/>
      <c r="Y438" s="671"/>
      <c r="Z438" s="671"/>
    </row>
    <row r="439" spans="1:26" s="27" customFormat="1" ht="17.100000000000001" customHeight="1" x14ac:dyDescent="0.15">
      <c r="A439" s="624"/>
      <c r="B439" s="625"/>
      <c r="C439" s="626"/>
      <c r="D439" s="624"/>
      <c r="E439" s="625"/>
      <c r="F439" s="625"/>
      <c r="G439" s="625"/>
      <c r="H439" s="625"/>
      <c r="I439" s="625"/>
      <c r="J439" s="625"/>
      <c r="K439" s="625"/>
      <c r="L439" s="625"/>
      <c r="M439" s="625"/>
      <c r="N439" s="625"/>
      <c r="O439" s="625"/>
      <c r="P439" s="625"/>
      <c r="Q439" s="625"/>
      <c r="R439" s="625"/>
      <c r="S439" s="625"/>
      <c r="T439" s="626"/>
      <c r="U439" s="665"/>
      <c r="V439" s="666"/>
      <c r="W439" s="667"/>
      <c r="X439" s="652"/>
      <c r="Y439" s="652"/>
      <c r="Z439" s="652"/>
    </row>
    <row r="440" spans="1:26" s="27" customFormat="1" ht="17.100000000000001" customHeight="1" x14ac:dyDescent="0.15">
      <c r="A440" s="624"/>
      <c r="B440" s="625"/>
      <c r="C440" s="626"/>
      <c r="D440" s="624"/>
      <c r="E440" s="625"/>
      <c r="F440" s="625"/>
      <c r="G440" s="625"/>
      <c r="H440" s="625"/>
      <c r="I440" s="625"/>
      <c r="J440" s="625"/>
      <c r="K440" s="625"/>
      <c r="L440" s="625"/>
      <c r="M440" s="625"/>
      <c r="N440" s="625"/>
      <c r="O440" s="625"/>
      <c r="P440" s="625"/>
      <c r="Q440" s="625"/>
      <c r="R440" s="625"/>
      <c r="S440" s="625"/>
      <c r="T440" s="626"/>
      <c r="U440" s="665"/>
      <c r="V440" s="666"/>
      <c r="W440" s="667"/>
      <c r="X440" s="652"/>
      <c r="Y440" s="652"/>
      <c r="Z440" s="652"/>
    </row>
    <row r="441" spans="1:26" s="27" customFormat="1" ht="17.100000000000001" customHeight="1" x14ac:dyDescent="0.15">
      <c r="A441" s="624"/>
      <c r="B441" s="625"/>
      <c r="C441" s="626"/>
      <c r="D441" s="627"/>
      <c r="E441" s="628"/>
      <c r="F441" s="628"/>
      <c r="G441" s="628"/>
      <c r="H441" s="628"/>
      <c r="I441" s="628"/>
      <c r="J441" s="628"/>
      <c r="K441" s="628"/>
      <c r="L441" s="628"/>
      <c r="M441" s="628"/>
      <c r="N441" s="628"/>
      <c r="O441" s="628"/>
      <c r="P441" s="628"/>
      <c r="Q441" s="628"/>
      <c r="R441" s="628"/>
      <c r="S441" s="628"/>
      <c r="T441" s="629"/>
      <c r="U441" s="665"/>
      <c r="V441" s="666"/>
      <c r="W441" s="667"/>
      <c r="X441" s="694"/>
      <c r="Y441" s="694"/>
      <c r="Z441" s="694"/>
    </row>
    <row r="442" spans="1:26" s="27" customFormat="1" ht="17.100000000000001" customHeight="1" x14ac:dyDescent="0.15">
      <c r="A442" s="624"/>
      <c r="B442" s="625"/>
      <c r="C442" s="626"/>
      <c r="D442" s="645" t="s">
        <v>670</v>
      </c>
      <c r="E442" s="646"/>
      <c r="F442" s="646"/>
      <c r="G442" s="646"/>
      <c r="H442" s="646"/>
      <c r="I442" s="646"/>
      <c r="J442" s="646"/>
      <c r="K442" s="646"/>
      <c r="L442" s="646"/>
      <c r="M442" s="646"/>
      <c r="N442" s="646"/>
      <c r="O442" s="646"/>
      <c r="P442" s="646"/>
      <c r="Q442" s="646"/>
      <c r="R442" s="646"/>
      <c r="S442" s="646"/>
      <c r="T442" s="647"/>
      <c r="U442" s="665"/>
      <c r="V442" s="666"/>
      <c r="W442" s="667"/>
      <c r="X442" s="671"/>
      <c r="Y442" s="671"/>
      <c r="Z442" s="671"/>
    </row>
    <row r="443" spans="1:26" s="27" customFormat="1" ht="17.100000000000001" customHeight="1" x14ac:dyDescent="0.15">
      <c r="A443" s="624"/>
      <c r="B443" s="625"/>
      <c r="C443" s="626"/>
      <c r="D443" s="624"/>
      <c r="E443" s="625"/>
      <c r="F443" s="625"/>
      <c r="G443" s="625"/>
      <c r="H443" s="625"/>
      <c r="I443" s="625"/>
      <c r="J443" s="625"/>
      <c r="K443" s="625"/>
      <c r="L443" s="625"/>
      <c r="M443" s="625"/>
      <c r="N443" s="625"/>
      <c r="O443" s="625"/>
      <c r="P443" s="625"/>
      <c r="Q443" s="625"/>
      <c r="R443" s="625"/>
      <c r="S443" s="625"/>
      <c r="T443" s="626"/>
      <c r="U443" s="665"/>
      <c r="V443" s="666"/>
      <c r="W443" s="667"/>
      <c r="X443" s="652"/>
      <c r="Y443" s="652"/>
      <c r="Z443" s="652"/>
    </row>
    <row r="444" spans="1:26" s="27" customFormat="1" ht="17.100000000000001" customHeight="1" x14ac:dyDescent="0.15">
      <c r="A444" s="624"/>
      <c r="B444" s="625"/>
      <c r="C444" s="626"/>
      <c r="D444" s="624"/>
      <c r="E444" s="625"/>
      <c r="F444" s="625"/>
      <c r="G444" s="625"/>
      <c r="H444" s="625"/>
      <c r="I444" s="625"/>
      <c r="J444" s="625"/>
      <c r="K444" s="625"/>
      <c r="L444" s="625"/>
      <c r="M444" s="625"/>
      <c r="N444" s="625"/>
      <c r="O444" s="625"/>
      <c r="P444" s="625"/>
      <c r="Q444" s="625"/>
      <c r="R444" s="625"/>
      <c r="S444" s="625"/>
      <c r="T444" s="626"/>
      <c r="U444" s="665"/>
      <c r="V444" s="666"/>
      <c r="W444" s="667"/>
      <c r="X444" s="652"/>
      <c r="Y444" s="652"/>
      <c r="Z444" s="652"/>
    </row>
    <row r="445" spans="1:26" s="27" customFormat="1" ht="17.100000000000001" customHeight="1" x14ac:dyDescent="0.15">
      <c r="A445" s="624"/>
      <c r="B445" s="625"/>
      <c r="C445" s="626"/>
      <c r="D445" s="624"/>
      <c r="E445" s="625"/>
      <c r="F445" s="625"/>
      <c r="G445" s="625"/>
      <c r="H445" s="625"/>
      <c r="I445" s="625"/>
      <c r="J445" s="625"/>
      <c r="K445" s="625"/>
      <c r="L445" s="625"/>
      <c r="M445" s="625"/>
      <c r="N445" s="625"/>
      <c r="O445" s="625"/>
      <c r="P445" s="625"/>
      <c r="Q445" s="625"/>
      <c r="R445" s="625"/>
      <c r="S445" s="625"/>
      <c r="T445" s="626"/>
      <c r="U445" s="665"/>
      <c r="V445" s="666"/>
      <c r="W445" s="667"/>
      <c r="X445" s="652"/>
      <c r="Y445" s="652"/>
      <c r="Z445" s="652"/>
    </row>
    <row r="446" spans="1:26" s="27" customFormat="1" ht="17.100000000000001" customHeight="1" x14ac:dyDescent="0.15">
      <c r="A446" s="624"/>
      <c r="B446" s="625"/>
      <c r="C446" s="626"/>
      <c r="D446" s="645" t="s">
        <v>552</v>
      </c>
      <c r="E446" s="646"/>
      <c r="F446" s="646"/>
      <c r="G446" s="646"/>
      <c r="H446" s="646"/>
      <c r="I446" s="646"/>
      <c r="J446" s="646"/>
      <c r="K446" s="646"/>
      <c r="L446" s="646"/>
      <c r="M446" s="646"/>
      <c r="N446" s="646"/>
      <c r="O446" s="646"/>
      <c r="P446" s="646"/>
      <c r="Q446" s="646"/>
      <c r="R446" s="646"/>
      <c r="S446" s="646"/>
      <c r="T446" s="647"/>
      <c r="U446" s="665"/>
      <c r="V446" s="666"/>
      <c r="W446" s="667"/>
      <c r="X446" s="671"/>
      <c r="Y446" s="671"/>
      <c r="Z446" s="671"/>
    </row>
    <row r="447" spans="1:26" s="27" customFormat="1" ht="17.100000000000001" customHeight="1" x14ac:dyDescent="0.15">
      <c r="A447" s="624"/>
      <c r="B447" s="625"/>
      <c r="C447" s="626"/>
      <c r="D447" s="624"/>
      <c r="E447" s="625"/>
      <c r="F447" s="625"/>
      <c r="G447" s="625"/>
      <c r="H447" s="625"/>
      <c r="I447" s="625"/>
      <c r="J447" s="625"/>
      <c r="K447" s="625"/>
      <c r="L447" s="625"/>
      <c r="M447" s="625"/>
      <c r="N447" s="625"/>
      <c r="O447" s="625"/>
      <c r="P447" s="625"/>
      <c r="Q447" s="625"/>
      <c r="R447" s="625"/>
      <c r="S447" s="625"/>
      <c r="T447" s="626"/>
      <c r="U447" s="665"/>
      <c r="V447" s="666"/>
      <c r="W447" s="667"/>
      <c r="X447" s="652"/>
      <c r="Y447" s="652"/>
      <c r="Z447" s="652"/>
    </row>
    <row r="448" spans="1:26" s="27" customFormat="1" ht="17.100000000000001" customHeight="1" x14ac:dyDescent="0.15">
      <c r="A448" s="624"/>
      <c r="B448" s="625"/>
      <c r="C448" s="626"/>
      <c r="D448" s="653" t="s">
        <v>553</v>
      </c>
      <c r="E448" s="654"/>
      <c r="F448" s="654"/>
      <c r="G448" s="654"/>
      <c r="H448" s="654"/>
      <c r="I448" s="654"/>
      <c r="J448" s="654"/>
      <c r="K448" s="654"/>
      <c r="L448" s="654"/>
      <c r="M448" s="654"/>
      <c r="N448" s="654"/>
      <c r="O448" s="654"/>
      <c r="P448" s="654"/>
      <c r="Q448" s="654"/>
      <c r="R448" s="654"/>
      <c r="S448" s="654"/>
      <c r="T448" s="655"/>
      <c r="U448" s="665"/>
      <c r="V448" s="666"/>
      <c r="W448" s="667"/>
      <c r="X448" s="671"/>
      <c r="Y448" s="671"/>
      <c r="Z448" s="671"/>
    </row>
    <row r="449" spans="1:26" s="27" customFormat="1" ht="17.100000000000001" customHeight="1" x14ac:dyDescent="0.15">
      <c r="A449" s="659"/>
      <c r="B449" s="660"/>
      <c r="C449" s="661"/>
      <c r="D449" s="656"/>
      <c r="E449" s="657"/>
      <c r="F449" s="657"/>
      <c r="G449" s="657"/>
      <c r="H449" s="657"/>
      <c r="I449" s="657"/>
      <c r="J449" s="657"/>
      <c r="K449" s="657"/>
      <c r="L449" s="657"/>
      <c r="M449" s="657"/>
      <c r="N449" s="657"/>
      <c r="O449" s="657"/>
      <c r="P449" s="657"/>
      <c r="Q449" s="657"/>
      <c r="R449" s="657"/>
      <c r="S449" s="657"/>
      <c r="T449" s="658"/>
      <c r="U449" s="668"/>
      <c r="V449" s="669"/>
      <c r="W449" s="670"/>
      <c r="X449" s="672"/>
      <c r="Y449" s="672"/>
      <c r="Z449" s="672"/>
    </row>
    <row r="450" spans="1:26" s="27" customFormat="1" ht="17.100000000000001" customHeight="1" x14ac:dyDescent="0.15">
      <c r="A450" s="621" t="s">
        <v>701</v>
      </c>
      <c r="B450" s="622"/>
      <c r="C450" s="623"/>
      <c r="D450" s="621" t="s">
        <v>555</v>
      </c>
      <c r="E450" s="622"/>
      <c r="F450" s="622"/>
      <c r="G450" s="622"/>
      <c r="H450" s="622"/>
      <c r="I450" s="622"/>
      <c r="J450" s="622"/>
      <c r="K450" s="622"/>
      <c r="L450" s="622"/>
      <c r="M450" s="622"/>
      <c r="N450" s="622"/>
      <c r="O450" s="622"/>
      <c r="P450" s="622"/>
      <c r="Q450" s="622"/>
      <c r="R450" s="622"/>
      <c r="S450" s="622"/>
      <c r="T450" s="623"/>
      <c r="U450" s="662" t="s">
        <v>554</v>
      </c>
      <c r="V450" s="663"/>
      <c r="W450" s="664"/>
      <c r="X450" s="651"/>
      <c r="Y450" s="651"/>
      <c r="Z450" s="651"/>
    </row>
    <row r="451" spans="1:26" s="27" customFormat="1" ht="17.100000000000001" customHeight="1" x14ac:dyDescent="0.15">
      <c r="A451" s="624"/>
      <c r="B451" s="625"/>
      <c r="C451" s="626"/>
      <c r="D451" s="624"/>
      <c r="E451" s="625"/>
      <c r="F451" s="625"/>
      <c r="G451" s="625"/>
      <c r="H451" s="625"/>
      <c r="I451" s="625"/>
      <c r="J451" s="625"/>
      <c r="K451" s="625"/>
      <c r="L451" s="625"/>
      <c r="M451" s="625"/>
      <c r="N451" s="625"/>
      <c r="O451" s="625"/>
      <c r="P451" s="625"/>
      <c r="Q451" s="625"/>
      <c r="R451" s="625"/>
      <c r="S451" s="625"/>
      <c r="T451" s="626"/>
      <c r="U451" s="665"/>
      <c r="V451" s="666"/>
      <c r="W451" s="667"/>
      <c r="X451" s="652"/>
      <c r="Y451" s="652"/>
      <c r="Z451" s="652"/>
    </row>
    <row r="452" spans="1:26" s="27" customFormat="1" ht="17.100000000000001" customHeight="1" x14ac:dyDescent="0.15">
      <c r="A452" s="624"/>
      <c r="B452" s="625"/>
      <c r="C452" s="626"/>
      <c r="D452" s="627"/>
      <c r="E452" s="628"/>
      <c r="F452" s="628"/>
      <c r="G452" s="628"/>
      <c r="H452" s="628"/>
      <c r="I452" s="628"/>
      <c r="J452" s="628"/>
      <c r="K452" s="628"/>
      <c r="L452" s="628"/>
      <c r="M452" s="628"/>
      <c r="N452" s="628"/>
      <c r="O452" s="628"/>
      <c r="P452" s="628"/>
      <c r="Q452" s="628"/>
      <c r="R452" s="628"/>
      <c r="S452" s="628"/>
      <c r="T452" s="629"/>
      <c r="U452" s="665"/>
      <c r="V452" s="666"/>
      <c r="W452" s="667"/>
      <c r="X452" s="694"/>
      <c r="Y452" s="694"/>
      <c r="Z452" s="694"/>
    </row>
    <row r="453" spans="1:26" s="27" customFormat="1" ht="17.100000000000001" customHeight="1" x14ac:dyDescent="0.15">
      <c r="A453" s="624"/>
      <c r="B453" s="625"/>
      <c r="C453" s="626"/>
      <c r="D453" s="624" t="s">
        <v>556</v>
      </c>
      <c r="E453" s="625"/>
      <c r="F453" s="625"/>
      <c r="G453" s="625"/>
      <c r="H453" s="625"/>
      <c r="I453" s="625"/>
      <c r="J453" s="625"/>
      <c r="K453" s="625"/>
      <c r="L453" s="625"/>
      <c r="M453" s="625"/>
      <c r="N453" s="625"/>
      <c r="O453" s="625"/>
      <c r="P453" s="625"/>
      <c r="Q453" s="625"/>
      <c r="R453" s="625"/>
      <c r="S453" s="625"/>
      <c r="T453" s="626"/>
      <c r="U453" s="665"/>
      <c r="V453" s="666"/>
      <c r="W453" s="667"/>
      <c r="X453" s="671"/>
      <c r="Y453" s="671"/>
      <c r="Z453" s="671"/>
    </row>
    <row r="454" spans="1:26" s="27" customFormat="1" ht="17.100000000000001" customHeight="1" x14ac:dyDescent="0.15">
      <c r="A454" s="624"/>
      <c r="B454" s="625"/>
      <c r="C454" s="626"/>
      <c r="D454" s="624"/>
      <c r="E454" s="625"/>
      <c r="F454" s="625"/>
      <c r="G454" s="625"/>
      <c r="H454" s="625"/>
      <c r="I454" s="625"/>
      <c r="J454" s="625"/>
      <c r="K454" s="625"/>
      <c r="L454" s="625"/>
      <c r="M454" s="625"/>
      <c r="N454" s="625"/>
      <c r="O454" s="625"/>
      <c r="P454" s="625"/>
      <c r="Q454" s="625"/>
      <c r="R454" s="625"/>
      <c r="S454" s="625"/>
      <c r="T454" s="626"/>
      <c r="U454" s="665"/>
      <c r="V454" s="666"/>
      <c r="W454" s="667"/>
      <c r="X454" s="652"/>
      <c r="Y454" s="652"/>
      <c r="Z454" s="652"/>
    </row>
    <row r="455" spans="1:26" s="27" customFormat="1" ht="17.100000000000001" customHeight="1" x14ac:dyDescent="0.15">
      <c r="A455" s="624"/>
      <c r="B455" s="625"/>
      <c r="C455" s="626"/>
      <c r="D455" s="645" t="s">
        <v>557</v>
      </c>
      <c r="E455" s="646"/>
      <c r="F455" s="646"/>
      <c r="G455" s="646"/>
      <c r="H455" s="646"/>
      <c r="I455" s="646"/>
      <c r="J455" s="646"/>
      <c r="K455" s="646"/>
      <c r="L455" s="646"/>
      <c r="M455" s="646"/>
      <c r="N455" s="646"/>
      <c r="O455" s="646"/>
      <c r="P455" s="646"/>
      <c r="Q455" s="646"/>
      <c r="R455" s="646"/>
      <c r="S455" s="646"/>
      <c r="T455" s="647"/>
      <c r="U455" s="665"/>
      <c r="V455" s="666"/>
      <c r="W455" s="667"/>
      <c r="X455" s="671"/>
      <c r="Y455" s="671"/>
      <c r="Z455" s="671"/>
    </row>
    <row r="456" spans="1:26" s="27" customFormat="1" ht="17.100000000000001" customHeight="1" x14ac:dyDescent="0.15">
      <c r="A456" s="624"/>
      <c r="B456" s="625"/>
      <c r="C456" s="626"/>
      <c r="D456" s="624"/>
      <c r="E456" s="625"/>
      <c r="F456" s="625"/>
      <c r="G456" s="625"/>
      <c r="H456" s="625"/>
      <c r="I456" s="625"/>
      <c r="J456" s="625"/>
      <c r="K456" s="625"/>
      <c r="L456" s="625"/>
      <c r="M456" s="625"/>
      <c r="N456" s="625"/>
      <c r="O456" s="625"/>
      <c r="P456" s="625"/>
      <c r="Q456" s="625"/>
      <c r="R456" s="625"/>
      <c r="S456" s="625"/>
      <c r="T456" s="626"/>
      <c r="U456" s="665"/>
      <c r="V456" s="666"/>
      <c r="W456" s="667"/>
      <c r="X456" s="652"/>
      <c r="Y456" s="652"/>
      <c r="Z456" s="652"/>
    </row>
    <row r="457" spans="1:26" s="27" customFormat="1" ht="17.100000000000001" customHeight="1" x14ac:dyDescent="0.15">
      <c r="A457" s="624"/>
      <c r="B457" s="625"/>
      <c r="C457" s="626"/>
      <c r="D457" s="659"/>
      <c r="E457" s="660"/>
      <c r="F457" s="660"/>
      <c r="G457" s="660"/>
      <c r="H457" s="660"/>
      <c r="I457" s="660"/>
      <c r="J457" s="660"/>
      <c r="K457" s="660"/>
      <c r="L457" s="660"/>
      <c r="M457" s="660"/>
      <c r="N457" s="660"/>
      <c r="O457" s="660"/>
      <c r="P457" s="660"/>
      <c r="Q457" s="660"/>
      <c r="R457" s="660"/>
      <c r="S457" s="660"/>
      <c r="T457" s="661"/>
      <c r="U457" s="668"/>
      <c r="V457" s="669"/>
      <c r="W457" s="670"/>
      <c r="X457" s="672"/>
      <c r="Y457" s="672"/>
      <c r="Z457" s="672"/>
    </row>
    <row r="458" spans="1:26" s="27" customFormat="1" ht="17.100000000000001" customHeight="1" x14ac:dyDescent="0.15">
      <c r="A458" s="621" t="s">
        <v>764</v>
      </c>
      <c r="B458" s="622"/>
      <c r="C458" s="623"/>
      <c r="D458" s="687" t="s">
        <v>181</v>
      </c>
      <c r="E458" s="688"/>
      <c r="F458" s="688"/>
      <c r="G458" s="688"/>
      <c r="H458" s="688"/>
      <c r="I458" s="688"/>
      <c r="J458" s="688"/>
      <c r="K458" s="688"/>
      <c r="L458" s="688"/>
      <c r="M458" s="688"/>
      <c r="N458" s="688"/>
      <c r="O458" s="688"/>
      <c r="P458" s="688"/>
      <c r="Q458" s="688"/>
      <c r="R458" s="688"/>
      <c r="S458" s="688"/>
      <c r="T458" s="689"/>
      <c r="U458" s="662" t="s">
        <v>180</v>
      </c>
      <c r="V458" s="663"/>
      <c r="W458" s="664"/>
      <c r="X458" s="652"/>
      <c r="Y458" s="938"/>
      <c r="Z458" s="938"/>
    </row>
    <row r="459" spans="1:26" s="27" customFormat="1" ht="17.100000000000001" customHeight="1" x14ac:dyDescent="0.15">
      <c r="A459" s="624"/>
      <c r="B459" s="625"/>
      <c r="C459" s="626"/>
      <c r="D459" s="744"/>
      <c r="E459" s="745"/>
      <c r="F459" s="745"/>
      <c r="G459" s="745"/>
      <c r="H459" s="745"/>
      <c r="I459" s="745"/>
      <c r="J459" s="745"/>
      <c r="K459" s="745"/>
      <c r="L459" s="745"/>
      <c r="M459" s="745"/>
      <c r="N459" s="745"/>
      <c r="O459" s="745"/>
      <c r="P459" s="745"/>
      <c r="Q459" s="745"/>
      <c r="R459" s="745"/>
      <c r="S459" s="745"/>
      <c r="T459" s="746"/>
      <c r="U459" s="665"/>
      <c r="V459" s="666"/>
      <c r="W459" s="667"/>
      <c r="X459" s="694"/>
      <c r="Y459" s="686"/>
      <c r="Z459" s="686"/>
    </row>
    <row r="460" spans="1:26" s="27" customFormat="1" ht="17.100000000000001" customHeight="1" x14ac:dyDescent="0.15">
      <c r="A460" s="624"/>
      <c r="B460" s="625"/>
      <c r="C460" s="626"/>
      <c r="D460" s="741" t="s">
        <v>967</v>
      </c>
      <c r="E460" s="674"/>
      <c r="F460" s="674"/>
      <c r="G460" s="674"/>
      <c r="H460" s="674"/>
      <c r="I460" s="674"/>
      <c r="J460" s="674"/>
      <c r="K460" s="674"/>
      <c r="L460" s="674"/>
      <c r="M460" s="674"/>
      <c r="N460" s="674"/>
      <c r="O460" s="674"/>
      <c r="P460" s="674"/>
      <c r="Q460" s="674"/>
      <c r="R460" s="674"/>
      <c r="S460" s="674"/>
      <c r="T460" s="675"/>
      <c r="U460" s="665"/>
      <c r="V460" s="666"/>
      <c r="W460" s="667"/>
      <c r="X460" s="671"/>
      <c r="Y460" s="945"/>
      <c r="Z460" s="671"/>
    </row>
    <row r="461" spans="1:26" s="27" customFormat="1" ht="17.100000000000001" customHeight="1" x14ac:dyDescent="0.15">
      <c r="A461" s="624"/>
      <c r="B461" s="625"/>
      <c r="C461" s="626"/>
      <c r="D461" s="690"/>
      <c r="E461" s="676"/>
      <c r="F461" s="676"/>
      <c r="G461" s="676"/>
      <c r="H461" s="676"/>
      <c r="I461" s="676"/>
      <c r="J461" s="676"/>
      <c r="K461" s="676"/>
      <c r="L461" s="676"/>
      <c r="M461" s="676"/>
      <c r="N461" s="676"/>
      <c r="O461" s="676"/>
      <c r="P461" s="676"/>
      <c r="Q461" s="676"/>
      <c r="R461" s="676"/>
      <c r="S461" s="676"/>
      <c r="T461" s="677"/>
      <c r="U461" s="665"/>
      <c r="V461" s="666"/>
      <c r="W461" s="667"/>
      <c r="X461" s="652"/>
      <c r="Y461" s="946"/>
      <c r="Z461" s="652"/>
    </row>
    <row r="462" spans="1:26" s="27" customFormat="1" ht="17.100000000000001" customHeight="1" x14ac:dyDescent="0.15">
      <c r="A462" s="624"/>
      <c r="B462" s="625"/>
      <c r="C462" s="626"/>
      <c r="D462" s="690"/>
      <c r="E462" s="676"/>
      <c r="F462" s="676"/>
      <c r="G462" s="676"/>
      <c r="H462" s="676"/>
      <c r="I462" s="676"/>
      <c r="J462" s="676"/>
      <c r="K462" s="676"/>
      <c r="L462" s="676"/>
      <c r="M462" s="676"/>
      <c r="N462" s="676"/>
      <c r="O462" s="676"/>
      <c r="P462" s="676"/>
      <c r="Q462" s="676"/>
      <c r="R462" s="676"/>
      <c r="S462" s="676"/>
      <c r="T462" s="677"/>
      <c r="U462" s="665"/>
      <c r="V462" s="666"/>
      <c r="W462" s="667"/>
      <c r="X462" s="652"/>
      <c r="Y462" s="946"/>
      <c r="Z462" s="652"/>
    </row>
    <row r="463" spans="1:26" s="27" customFormat="1" ht="17.100000000000001" customHeight="1" x14ac:dyDescent="0.15">
      <c r="A463" s="624"/>
      <c r="B463" s="625"/>
      <c r="C463" s="626"/>
      <c r="D463" s="690"/>
      <c r="E463" s="676"/>
      <c r="F463" s="676"/>
      <c r="G463" s="676"/>
      <c r="H463" s="676"/>
      <c r="I463" s="676"/>
      <c r="J463" s="676"/>
      <c r="K463" s="676"/>
      <c r="L463" s="676"/>
      <c r="M463" s="676"/>
      <c r="N463" s="676"/>
      <c r="O463" s="676"/>
      <c r="P463" s="676"/>
      <c r="Q463" s="676"/>
      <c r="R463" s="676"/>
      <c r="S463" s="676"/>
      <c r="T463" s="677"/>
      <c r="U463" s="665"/>
      <c r="V463" s="666"/>
      <c r="W463" s="667"/>
      <c r="X463" s="652"/>
      <c r="Y463" s="946"/>
      <c r="Z463" s="652"/>
    </row>
    <row r="464" spans="1:26" s="27" customFormat="1" ht="17.100000000000001" customHeight="1" x14ac:dyDescent="0.15">
      <c r="A464" s="621" t="s">
        <v>765</v>
      </c>
      <c r="B464" s="622"/>
      <c r="C464" s="623"/>
      <c r="D464" s="687" t="s">
        <v>183</v>
      </c>
      <c r="E464" s="688"/>
      <c r="F464" s="688"/>
      <c r="G464" s="688"/>
      <c r="H464" s="688"/>
      <c r="I464" s="688"/>
      <c r="J464" s="688"/>
      <c r="K464" s="688"/>
      <c r="L464" s="688"/>
      <c r="M464" s="688"/>
      <c r="N464" s="688"/>
      <c r="O464" s="688"/>
      <c r="P464" s="688"/>
      <c r="Q464" s="688"/>
      <c r="R464" s="688"/>
      <c r="S464" s="688"/>
      <c r="T464" s="689"/>
      <c r="U464" s="662" t="s">
        <v>33</v>
      </c>
      <c r="V464" s="663"/>
      <c r="W464" s="664"/>
      <c r="X464" s="651"/>
      <c r="Y464" s="651"/>
      <c r="Z464" s="651"/>
    </row>
    <row r="465" spans="1:26" s="27" customFormat="1" ht="17.100000000000001" customHeight="1" x14ac:dyDescent="0.15">
      <c r="A465" s="624"/>
      <c r="B465" s="625"/>
      <c r="C465" s="626"/>
      <c r="D465" s="690"/>
      <c r="E465" s="676"/>
      <c r="F465" s="676"/>
      <c r="G465" s="676"/>
      <c r="H465" s="676"/>
      <c r="I465" s="676"/>
      <c r="J465" s="676"/>
      <c r="K465" s="676"/>
      <c r="L465" s="676"/>
      <c r="M465" s="676"/>
      <c r="N465" s="676"/>
      <c r="O465" s="676"/>
      <c r="P465" s="676"/>
      <c r="Q465" s="676"/>
      <c r="R465" s="676"/>
      <c r="S465" s="676"/>
      <c r="T465" s="677"/>
      <c r="U465" s="665"/>
      <c r="V465" s="666"/>
      <c r="W465" s="667"/>
      <c r="X465" s="652"/>
      <c r="Y465" s="652"/>
      <c r="Z465" s="652"/>
    </row>
    <row r="466" spans="1:26" s="27" customFormat="1" ht="17.100000000000001" customHeight="1" x14ac:dyDescent="0.15">
      <c r="A466" s="624"/>
      <c r="B466" s="625"/>
      <c r="C466" s="626"/>
      <c r="D466" s="690"/>
      <c r="E466" s="676"/>
      <c r="F466" s="676"/>
      <c r="G466" s="676"/>
      <c r="H466" s="676"/>
      <c r="I466" s="676"/>
      <c r="J466" s="676"/>
      <c r="K466" s="676"/>
      <c r="L466" s="676"/>
      <c r="M466" s="676"/>
      <c r="N466" s="676"/>
      <c r="O466" s="676"/>
      <c r="P466" s="676"/>
      <c r="Q466" s="676"/>
      <c r="R466" s="676"/>
      <c r="S466" s="676"/>
      <c r="T466" s="677"/>
      <c r="U466" s="665"/>
      <c r="V466" s="666"/>
      <c r="W466" s="667"/>
      <c r="X466" s="652"/>
      <c r="Y466" s="652"/>
      <c r="Z466" s="652"/>
    </row>
    <row r="467" spans="1:26" s="27" customFormat="1" ht="17.100000000000001" customHeight="1" x14ac:dyDescent="0.15">
      <c r="A467" s="624"/>
      <c r="B467" s="625"/>
      <c r="C467" s="626"/>
      <c r="D467" s="691"/>
      <c r="E467" s="692"/>
      <c r="F467" s="692"/>
      <c r="G467" s="692"/>
      <c r="H467" s="692"/>
      <c r="I467" s="692"/>
      <c r="J467" s="692"/>
      <c r="K467" s="692"/>
      <c r="L467" s="692"/>
      <c r="M467" s="692"/>
      <c r="N467" s="692"/>
      <c r="O467" s="692"/>
      <c r="P467" s="692"/>
      <c r="Q467" s="692"/>
      <c r="R467" s="692"/>
      <c r="S467" s="692"/>
      <c r="T467" s="693"/>
      <c r="U467" s="665"/>
      <c r="V467" s="666"/>
      <c r="W467" s="667"/>
      <c r="X467" s="652"/>
      <c r="Y467" s="652"/>
      <c r="Z467" s="652"/>
    </row>
    <row r="468" spans="1:26" s="27" customFormat="1" ht="17.100000000000001" customHeight="1" x14ac:dyDescent="0.15">
      <c r="A468" s="621" t="s">
        <v>766</v>
      </c>
      <c r="B468" s="622"/>
      <c r="C468" s="623"/>
      <c r="D468" s="687" t="s">
        <v>767</v>
      </c>
      <c r="E468" s="688"/>
      <c r="F468" s="688"/>
      <c r="G468" s="688"/>
      <c r="H468" s="688"/>
      <c r="I468" s="688"/>
      <c r="J468" s="688"/>
      <c r="K468" s="688"/>
      <c r="L468" s="688"/>
      <c r="M468" s="688"/>
      <c r="N468" s="688"/>
      <c r="O468" s="688"/>
      <c r="P468" s="688"/>
      <c r="Q468" s="688"/>
      <c r="R468" s="688"/>
      <c r="S468" s="688"/>
      <c r="T468" s="689"/>
      <c r="U468" s="662" t="s">
        <v>34</v>
      </c>
      <c r="V468" s="663"/>
      <c r="W468" s="664"/>
      <c r="X468" s="684"/>
      <c r="Y468" s="684"/>
      <c r="Z468" s="684"/>
    </row>
    <row r="469" spans="1:26" s="27" customFormat="1" ht="17.100000000000001" customHeight="1" x14ac:dyDescent="0.15">
      <c r="A469" s="624"/>
      <c r="B469" s="625"/>
      <c r="C469" s="626"/>
      <c r="D469" s="690"/>
      <c r="E469" s="676"/>
      <c r="F469" s="676"/>
      <c r="G469" s="676"/>
      <c r="H469" s="676"/>
      <c r="I469" s="676"/>
      <c r="J469" s="676"/>
      <c r="K469" s="676"/>
      <c r="L469" s="676"/>
      <c r="M469" s="676"/>
      <c r="N469" s="676"/>
      <c r="O469" s="676"/>
      <c r="P469" s="676"/>
      <c r="Q469" s="676"/>
      <c r="R469" s="676"/>
      <c r="S469" s="676"/>
      <c r="T469" s="677"/>
      <c r="U469" s="665"/>
      <c r="V469" s="666"/>
      <c r="W469" s="667"/>
      <c r="X469" s="620"/>
      <c r="Y469" s="620"/>
      <c r="Z469" s="620"/>
    </row>
    <row r="470" spans="1:26" s="27" customFormat="1" ht="17.100000000000001" customHeight="1" x14ac:dyDescent="0.15">
      <c r="A470" s="624"/>
      <c r="B470" s="625"/>
      <c r="C470" s="626"/>
      <c r="D470" s="690"/>
      <c r="E470" s="676"/>
      <c r="F470" s="676"/>
      <c r="G470" s="676"/>
      <c r="H470" s="676"/>
      <c r="I470" s="676"/>
      <c r="J470" s="676"/>
      <c r="K470" s="676"/>
      <c r="L470" s="676"/>
      <c r="M470" s="676"/>
      <c r="N470" s="676"/>
      <c r="O470" s="676"/>
      <c r="P470" s="676"/>
      <c r="Q470" s="676"/>
      <c r="R470" s="676"/>
      <c r="S470" s="676"/>
      <c r="T470" s="677"/>
      <c r="U470" s="665"/>
      <c r="V470" s="666"/>
      <c r="W470" s="667"/>
      <c r="X470" s="620"/>
      <c r="Y470" s="620"/>
      <c r="Z470" s="620"/>
    </row>
    <row r="471" spans="1:26" s="27" customFormat="1" ht="17.100000000000001" customHeight="1" x14ac:dyDescent="0.15">
      <c r="A471" s="624"/>
      <c r="B471" s="625"/>
      <c r="C471" s="626"/>
      <c r="D471" s="690"/>
      <c r="E471" s="676"/>
      <c r="F471" s="676"/>
      <c r="G471" s="676"/>
      <c r="H471" s="676"/>
      <c r="I471" s="676"/>
      <c r="J471" s="676"/>
      <c r="K471" s="676"/>
      <c r="L471" s="676"/>
      <c r="M471" s="676"/>
      <c r="N471" s="676"/>
      <c r="O471" s="676"/>
      <c r="P471" s="676"/>
      <c r="Q471" s="676"/>
      <c r="R471" s="676"/>
      <c r="S471" s="676"/>
      <c r="T471" s="677"/>
      <c r="U471" s="665"/>
      <c r="V471" s="666"/>
      <c r="W471" s="667"/>
      <c r="X471" s="620"/>
      <c r="Y471" s="620"/>
      <c r="Z471" s="620"/>
    </row>
    <row r="472" spans="1:26" s="27" customFormat="1" ht="17.100000000000001" customHeight="1" x14ac:dyDescent="0.15">
      <c r="A472" s="659"/>
      <c r="B472" s="660"/>
      <c r="C472" s="661"/>
      <c r="D472" s="691"/>
      <c r="E472" s="692"/>
      <c r="F472" s="692"/>
      <c r="G472" s="692"/>
      <c r="H472" s="692"/>
      <c r="I472" s="692"/>
      <c r="J472" s="692"/>
      <c r="K472" s="692"/>
      <c r="L472" s="692"/>
      <c r="M472" s="692"/>
      <c r="N472" s="692"/>
      <c r="O472" s="692"/>
      <c r="P472" s="692"/>
      <c r="Q472" s="692"/>
      <c r="R472" s="692"/>
      <c r="S472" s="692"/>
      <c r="T472" s="693"/>
      <c r="U472" s="668"/>
      <c r="V472" s="669"/>
      <c r="W472" s="670"/>
      <c r="X472" s="685"/>
      <c r="Y472" s="685"/>
      <c r="Z472" s="685"/>
    </row>
    <row r="473" spans="1:26" s="27" customFormat="1" ht="17.100000000000001" customHeight="1" x14ac:dyDescent="0.15">
      <c r="A473" s="687" t="s">
        <v>768</v>
      </c>
      <c r="B473" s="688"/>
      <c r="C473" s="689"/>
      <c r="D473" s="687" t="s">
        <v>880</v>
      </c>
      <c r="E473" s="688"/>
      <c r="F473" s="688"/>
      <c r="G473" s="688"/>
      <c r="H473" s="688"/>
      <c r="I473" s="688"/>
      <c r="J473" s="688"/>
      <c r="K473" s="688"/>
      <c r="L473" s="688"/>
      <c r="M473" s="688"/>
      <c r="N473" s="688"/>
      <c r="O473" s="688"/>
      <c r="P473" s="688"/>
      <c r="Q473" s="688"/>
      <c r="R473" s="688"/>
      <c r="S473" s="688"/>
      <c r="T473" s="689"/>
      <c r="U473" s="662" t="s">
        <v>784</v>
      </c>
      <c r="V473" s="663"/>
      <c r="W473" s="664"/>
      <c r="X473" s="652"/>
      <c r="Y473" s="938"/>
      <c r="Z473" s="938"/>
    </row>
    <row r="474" spans="1:26" s="27" customFormat="1" ht="17.100000000000001" customHeight="1" x14ac:dyDescent="0.15">
      <c r="A474" s="690"/>
      <c r="B474" s="676"/>
      <c r="C474" s="677"/>
      <c r="D474" s="690"/>
      <c r="E474" s="676"/>
      <c r="F474" s="676"/>
      <c r="G474" s="676"/>
      <c r="H474" s="676"/>
      <c r="I474" s="676"/>
      <c r="J474" s="676"/>
      <c r="K474" s="676"/>
      <c r="L474" s="676"/>
      <c r="M474" s="676"/>
      <c r="N474" s="676"/>
      <c r="O474" s="676"/>
      <c r="P474" s="676"/>
      <c r="Q474" s="676"/>
      <c r="R474" s="676"/>
      <c r="S474" s="676"/>
      <c r="T474" s="677"/>
      <c r="U474" s="665"/>
      <c r="V474" s="666"/>
      <c r="W474" s="667"/>
      <c r="X474" s="652"/>
      <c r="Y474" s="938"/>
      <c r="Z474" s="938"/>
    </row>
    <row r="475" spans="1:26" s="27" customFormat="1" ht="17.100000000000001" customHeight="1" x14ac:dyDescent="0.15">
      <c r="A475" s="690"/>
      <c r="B475" s="676"/>
      <c r="C475" s="677"/>
      <c r="D475" s="690"/>
      <c r="E475" s="676"/>
      <c r="F475" s="676"/>
      <c r="G475" s="676"/>
      <c r="H475" s="676"/>
      <c r="I475" s="676"/>
      <c r="J475" s="676"/>
      <c r="K475" s="676"/>
      <c r="L475" s="676"/>
      <c r="M475" s="676"/>
      <c r="N475" s="676"/>
      <c r="O475" s="676"/>
      <c r="P475" s="676"/>
      <c r="Q475" s="676"/>
      <c r="R475" s="676"/>
      <c r="S475" s="676"/>
      <c r="T475" s="677"/>
      <c r="U475" s="665"/>
      <c r="V475" s="666"/>
      <c r="W475" s="667"/>
      <c r="X475" s="652"/>
      <c r="Y475" s="938"/>
      <c r="Z475" s="938"/>
    </row>
    <row r="476" spans="1:26" s="27" customFormat="1" ht="17.100000000000001" customHeight="1" x14ac:dyDescent="0.15">
      <c r="A476" s="690"/>
      <c r="B476" s="676"/>
      <c r="C476" s="677"/>
      <c r="D476" s="645" t="s">
        <v>769</v>
      </c>
      <c r="E476" s="646"/>
      <c r="F476" s="646"/>
      <c r="G476" s="646"/>
      <c r="H476" s="646"/>
      <c r="I476" s="646"/>
      <c r="J476" s="646"/>
      <c r="K476" s="646"/>
      <c r="L476" s="646"/>
      <c r="M476" s="646"/>
      <c r="N476" s="646"/>
      <c r="O476" s="646"/>
      <c r="P476" s="646"/>
      <c r="Q476" s="646"/>
      <c r="R476" s="646"/>
      <c r="S476" s="646"/>
      <c r="T476" s="647"/>
      <c r="U476" s="665"/>
      <c r="V476" s="666"/>
      <c r="W476" s="667"/>
      <c r="X476" s="759"/>
      <c r="Y476" s="998"/>
      <c r="Z476" s="759"/>
    </row>
    <row r="477" spans="1:26" s="27" customFormat="1" ht="17.100000000000001" customHeight="1" x14ac:dyDescent="0.15">
      <c r="A477" s="690"/>
      <c r="B477" s="676"/>
      <c r="C477" s="677"/>
      <c r="D477" s="627"/>
      <c r="E477" s="628"/>
      <c r="F477" s="628"/>
      <c r="G477" s="628"/>
      <c r="H477" s="628"/>
      <c r="I477" s="628"/>
      <c r="J477" s="628"/>
      <c r="K477" s="628"/>
      <c r="L477" s="628"/>
      <c r="M477" s="628"/>
      <c r="N477" s="628"/>
      <c r="O477" s="628"/>
      <c r="P477" s="628"/>
      <c r="Q477" s="628"/>
      <c r="R477" s="628"/>
      <c r="S477" s="628"/>
      <c r="T477" s="629"/>
      <c r="U477" s="665"/>
      <c r="V477" s="666"/>
      <c r="W477" s="667"/>
      <c r="X477" s="759"/>
      <c r="Y477" s="998"/>
      <c r="Z477" s="759"/>
    </row>
    <row r="478" spans="1:26" s="27" customFormat="1" ht="17.100000000000001" customHeight="1" x14ac:dyDescent="0.15">
      <c r="A478" s="690"/>
      <c r="B478" s="676"/>
      <c r="C478" s="677"/>
      <c r="D478" s="645" t="s">
        <v>558</v>
      </c>
      <c r="E478" s="646"/>
      <c r="F478" s="646"/>
      <c r="G478" s="646"/>
      <c r="H478" s="646"/>
      <c r="I478" s="646"/>
      <c r="J478" s="646"/>
      <c r="K478" s="646"/>
      <c r="L478" s="646"/>
      <c r="M478" s="646"/>
      <c r="N478" s="646"/>
      <c r="O478" s="646"/>
      <c r="P478" s="646"/>
      <c r="Q478" s="646"/>
      <c r="R478" s="646"/>
      <c r="S478" s="646"/>
      <c r="T478" s="647"/>
      <c r="U478" s="665"/>
      <c r="V478" s="666"/>
      <c r="W478" s="667"/>
      <c r="X478" s="671"/>
      <c r="Y478" s="671"/>
      <c r="Z478" s="671"/>
    </row>
    <row r="479" spans="1:26" s="27" customFormat="1" ht="17.100000000000001" customHeight="1" x14ac:dyDescent="0.15">
      <c r="A479" s="690"/>
      <c r="B479" s="676"/>
      <c r="C479" s="677"/>
      <c r="D479" s="624"/>
      <c r="E479" s="625"/>
      <c r="F479" s="625"/>
      <c r="G479" s="625"/>
      <c r="H479" s="625"/>
      <c r="I479" s="625"/>
      <c r="J479" s="625"/>
      <c r="K479" s="625"/>
      <c r="L479" s="625"/>
      <c r="M479" s="625"/>
      <c r="N479" s="625"/>
      <c r="O479" s="625"/>
      <c r="P479" s="625"/>
      <c r="Q479" s="625"/>
      <c r="R479" s="625"/>
      <c r="S479" s="625"/>
      <c r="T479" s="626"/>
      <c r="U479" s="665"/>
      <c r="V479" s="666"/>
      <c r="W479" s="667"/>
      <c r="X479" s="652"/>
      <c r="Y479" s="652"/>
      <c r="Z479" s="652"/>
    </row>
    <row r="480" spans="1:26" s="27" customFormat="1" ht="17.100000000000001" customHeight="1" x14ac:dyDescent="0.15">
      <c r="A480" s="690"/>
      <c r="B480" s="676"/>
      <c r="C480" s="677"/>
      <c r="D480" s="624"/>
      <c r="E480" s="625"/>
      <c r="F480" s="625"/>
      <c r="G480" s="625"/>
      <c r="H480" s="625"/>
      <c r="I480" s="625"/>
      <c r="J480" s="625"/>
      <c r="K480" s="625"/>
      <c r="L480" s="625"/>
      <c r="M480" s="625"/>
      <c r="N480" s="625"/>
      <c r="O480" s="625"/>
      <c r="P480" s="625"/>
      <c r="Q480" s="625"/>
      <c r="R480" s="625"/>
      <c r="S480" s="625"/>
      <c r="T480" s="626"/>
      <c r="U480" s="665"/>
      <c r="V480" s="666"/>
      <c r="W480" s="667"/>
      <c r="X480" s="652"/>
      <c r="Y480" s="652"/>
      <c r="Z480" s="652"/>
    </row>
    <row r="481" spans="1:26" s="27" customFormat="1" ht="15.75" customHeight="1" x14ac:dyDescent="0.15">
      <c r="A481" s="690"/>
      <c r="B481" s="676"/>
      <c r="C481" s="677"/>
      <c r="D481" s="627"/>
      <c r="E481" s="628"/>
      <c r="F481" s="628"/>
      <c r="G481" s="628"/>
      <c r="H481" s="628"/>
      <c r="I481" s="628"/>
      <c r="J481" s="628"/>
      <c r="K481" s="628"/>
      <c r="L481" s="628"/>
      <c r="M481" s="628"/>
      <c r="N481" s="628"/>
      <c r="O481" s="628"/>
      <c r="P481" s="628"/>
      <c r="Q481" s="628"/>
      <c r="R481" s="628"/>
      <c r="S481" s="628"/>
      <c r="T481" s="629"/>
      <c r="U481" s="665"/>
      <c r="V481" s="666"/>
      <c r="W481" s="667"/>
      <c r="X481" s="694"/>
      <c r="Y481" s="694"/>
      <c r="Z481" s="694"/>
    </row>
    <row r="482" spans="1:26" s="27" customFormat="1" ht="17.100000000000001" customHeight="1" x14ac:dyDescent="0.15">
      <c r="A482" s="690"/>
      <c r="B482" s="676"/>
      <c r="C482" s="677"/>
      <c r="D482" s="741" t="s">
        <v>770</v>
      </c>
      <c r="E482" s="674"/>
      <c r="F482" s="674"/>
      <c r="G482" s="674"/>
      <c r="H482" s="674"/>
      <c r="I482" s="674"/>
      <c r="J482" s="674"/>
      <c r="K482" s="674"/>
      <c r="L482" s="674"/>
      <c r="M482" s="674"/>
      <c r="N482" s="674"/>
      <c r="O482" s="674"/>
      <c r="P482" s="674"/>
      <c r="Q482" s="674"/>
      <c r="R482" s="674"/>
      <c r="S482" s="674"/>
      <c r="T482" s="675"/>
      <c r="U482" s="665"/>
      <c r="V482" s="666"/>
      <c r="W482" s="667"/>
      <c r="X482" s="759"/>
      <c r="Y482" s="759"/>
      <c r="Z482" s="759"/>
    </row>
    <row r="483" spans="1:26" s="27" customFormat="1" ht="17.100000000000001" customHeight="1" x14ac:dyDescent="0.15">
      <c r="A483" s="690"/>
      <c r="B483" s="676"/>
      <c r="C483" s="677"/>
      <c r="D483" s="690"/>
      <c r="E483" s="676"/>
      <c r="F483" s="676"/>
      <c r="G483" s="676"/>
      <c r="H483" s="676"/>
      <c r="I483" s="676"/>
      <c r="J483" s="676"/>
      <c r="K483" s="676"/>
      <c r="L483" s="676"/>
      <c r="M483" s="676"/>
      <c r="N483" s="676"/>
      <c r="O483" s="676"/>
      <c r="P483" s="676"/>
      <c r="Q483" s="676"/>
      <c r="R483" s="676"/>
      <c r="S483" s="676"/>
      <c r="T483" s="677"/>
      <c r="U483" s="665"/>
      <c r="V483" s="666"/>
      <c r="W483" s="667"/>
      <c r="X483" s="759"/>
      <c r="Y483" s="759"/>
      <c r="Z483" s="759"/>
    </row>
    <row r="484" spans="1:26" s="27" customFormat="1" ht="17.100000000000001" customHeight="1" x14ac:dyDescent="0.15">
      <c r="A484" s="690"/>
      <c r="B484" s="676"/>
      <c r="C484" s="677"/>
      <c r="D484" s="690"/>
      <c r="E484" s="676"/>
      <c r="F484" s="676"/>
      <c r="G484" s="676"/>
      <c r="H484" s="676"/>
      <c r="I484" s="676"/>
      <c r="J484" s="676"/>
      <c r="K484" s="676"/>
      <c r="L484" s="676"/>
      <c r="M484" s="676"/>
      <c r="N484" s="676"/>
      <c r="O484" s="676"/>
      <c r="P484" s="676"/>
      <c r="Q484" s="676"/>
      <c r="R484" s="676"/>
      <c r="S484" s="676"/>
      <c r="T484" s="677"/>
      <c r="U484" s="665"/>
      <c r="V484" s="666"/>
      <c r="W484" s="667"/>
      <c r="X484" s="759"/>
      <c r="Y484" s="759"/>
      <c r="Z484" s="759"/>
    </row>
    <row r="485" spans="1:26" s="27" customFormat="1" ht="17.100000000000001" customHeight="1" x14ac:dyDescent="0.15">
      <c r="A485" s="690"/>
      <c r="B485" s="676"/>
      <c r="C485" s="677"/>
      <c r="D485" s="690"/>
      <c r="E485" s="676"/>
      <c r="F485" s="676"/>
      <c r="G485" s="676"/>
      <c r="H485" s="676"/>
      <c r="I485" s="676"/>
      <c r="J485" s="676"/>
      <c r="K485" s="676"/>
      <c r="L485" s="676"/>
      <c r="M485" s="676"/>
      <c r="N485" s="676"/>
      <c r="O485" s="676"/>
      <c r="P485" s="676"/>
      <c r="Q485" s="676"/>
      <c r="R485" s="676"/>
      <c r="S485" s="676"/>
      <c r="T485" s="677"/>
      <c r="U485" s="665"/>
      <c r="V485" s="666"/>
      <c r="W485" s="667"/>
      <c r="X485" s="759"/>
      <c r="Y485" s="759"/>
      <c r="Z485" s="759"/>
    </row>
    <row r="486" spans="1:26" s="27" customFormat="1" ht="17.100000000000001" customHeight="1" x14ac:dyDescent="0.15">
      <c r="A486" s="690"/>
      <c r="B486" s="676"/>
      <c r="C486" s="677"/>
      <c r="D486" s="690"/>
      <c r="E486" s="676"/>
      <c r="F486" s="676"/>
      <c r="G486" s="676"/>
      <c r="H486" s="676"/>
      <c r="I486" s="676"/>
      <c r="J486" s="676"/>
      <c r="K486" s="676"/>
      <c r="L486" s="676"/>
      <c r="M486" s="676"/>
      <c r="N486" s="676"/>
      <c r="O486" s="676"/>
      <c r="P486" s="676"/>
      <c r="Q486" s="676"/>
      <c r="R486" s="676"/>
      <c r="S486" s="676"/>
      <c r="T486" s="677"/>
      <c r="U486" s="665"/>
      <c r="V486" s="666"/>
      <c r="W486" s="667"/>
      <c r="X486" s="759"/>
      <c r="Y486" s="759"/>
      <c r="Z486" s="759"/>
    </row>
    <row r="487" spans="1:26" s="27" customFormat="1" ht="17.100000000000001" customHeight="1" x14ac:dyDescent="0.15">
      <c r="A487" s="690"/>
      <c r="B487" s="676"/>
      <c r="C487" s="677"/>
      <c r="D487" s="744"/>
      <c r="E487" s="745"/>
      <c r="F487" s="745"/>
      <c r="G487" s="745"/>
      <c r="H487" s="745"/>
      <c r="I487" s="745"/>
      <c r="J487" s="745"/>
      <c r="K487" s="745"/>
      <c r="L487" s="745"/>
      <c r="M487" s="745"/>
      <c r="N487" s="745"/>
      <c r="O487" s="745"/>
      <c r="P487" s="745"/>
      <c r="Q487" s="745"/>
      <c r="R487" s="745"/>
      <c r="S487" s="745"/>
      <c r="T487" s="746"/>
      <c r="U487" s="665"/>
      <c r="V487" s="666"/>
      <c r="W487" s="667"/>
      <c r="X487" s="759"/>
      <c r="Y487" s="759"/>
      <c r="Z487" s="759"/>
    </row>
    <row r="488" spans="1:26" s="27" customFormat="1" ht="17.100000000000001" customHeight="1" x14ac:dyDescent="0.15">
      <c r="A488" s="690"/>
      <c r="B488" s="676"/>
      <c r="C488" s="677"/>
      <c r="D488" s="645" t="s">
        <v>771</v>
      </c>
      <c r="E488" s="646"/>
      <c r="F488" s="646"/>
      <c r="G488" s="646"/>
      <c r="H488" s="646"/>
      <c r="I488" s="646"/>
      <c r="J488" s="646"/>
      <c r="K488" s="646"/>
      <c r="L488" s="646"/>
      <c r="M488" s="646"/>
      <c r="N488" s="646"/>
      <c r="O488" s="646"/>
      <c r="P488" s="646"/>
      <c r="Q488" s="646"/>
      <c r="R488" s="646"/>
      <c r="S488" s="646"/>
      <c r="T488" s="647"/>
      <c r="U488" s="665"/>
      <c r="V488" s="666"/>
      <c r="W488" s="667"/>
      <c r="X488" s="619"/>
      <c r="Y488" s="619"/>
      <c r="Z488" s="619"/>
    </row>
    <row r="489" spans="1:26" s="27" customFormat="1" ht="17.100000000000001" customHeight="1" x14ac:dyDescent="0.15">
      <c r="A489" s="690"/>
      <c r="B489" s="676"/>
      <c r="C489" s="677"/>
      <c r="D489" s="624"/>
      <c r="E489" s="625"/>
      <c r="F489" s="625"/>
      <c r="G489" s="625"/>
      <c r="H489" s="625"/>
      <c r="I489" s="625"/>
      <c r="J489" s="625"/>
      <c r="K489" s="625"/>
      <c r="L489" s="625"/>
      <c r="M489" s="625"/>
      <c r="N489" s="625"/>
      <c r="O489" s="625"/>
      <c r="P489" s="625"/>
      <c r="Q489" s="625"/>
      <c r="R489" s="625"/>
      <c r="S489" s="625"/>
      <c r="T489" s="626"/>
      <c r="U489" s="665"/>
      <c r="V489" s="666"/>
      <c r="W489" s="667"/>
      <c r="X489" s="620"/>
      <c r="Y489" s="620"/>
      <c r="Z489" s="620"/>
    </row>
    <row r="490" spans="1:26" s="27" customFormat="1" ht="17.100000000000001" customHeight="1" x14ac:dyDescent="0.15">
      <c r="A490" s="690"/>
      <c r="B490" s="676"/>
      <c r="C490" s="677"/>
      <c r="D490" s="627"/>
      <c r="E490" s="628"/>
      <c r="F490" s="628"/>
      <c r="G490" s="628"/>
      <c r="H490" s="628"/>
      <c r="I490" s="628"/>
      <c r="J490" s="628"/>
      <c r="K490" s="628"/>
      <c r="L490" s="628"/>
      <c r="M490" s="628"/>
      <c r="N490" s="628"/>
      <c r="O490" s="628"/>
      <c r="P490" s="628"/>
      <c r="Q490" s="628"/>
      <c r="R490" s="628"/>
      <c r="S490" s="628"/>
      <c r="T490" s="629"/>
      <c r="U490" s="665"/>
      <c r="V490" s="666"/>
      <c r="W490" s="667"/>
      <c r="X490" s="683"/>
      <c r="Y490" s="683"/>
      <c r="Z490" s="683"/>
    </row>
    <row r="491" spans="1:26" s="27" customFormat="1" ht="17.100000000000001" customHeight="1" x14ac:dyDescent="0.15">
      <c r="A491" s="690"/>
      <c r="B491" s="676"/>
      <c r="C491" s="677"/>
      <c r="D491" s="741" t="s">
        <v>772</v>
      </c>
      <c r="E491" s="674"/>
      <c r="F491" s="674"/>
      <c r="G491" s="674"/>
      <c r="H491" s="674"/>
      <c r="I491" s="674"/>
      <c r="J491" s="674"/>
      <c r="K491" s="674"/>
      <c r="L491" s="674"/>
      <c r="M491" s="674"/>
      <c r="N491" s="674"/>
      <c r="O491" s="674"/>
      <c r="P491" s="674"/>
      <c r="Q491" s="674"/>
      <c r="R491" s="674"/>
      <c r="S491" s="674"/>
      <c r="T491" s="675"/>
      <c r="U491" s="665"/>
      <c r="V491" s="666"/>
      <c r="W491" s="667"/>
      <c r="X491" s="619"/>
      <c r="Y491" s="619"/>
      <c r="Z491" s="619"/>
    </row>
    <row r="492" spans="1:26" s="27" customFormat="1" ht="17.100000000000001" customHeight="1" x14ac:dyDescent="0.15">
      <c r="A492" s="690"/>
      <c r="B492" s="676"/>
      <c r="C492" s="677"/>
      <c r="D492" s="690"/>
      <c r="E492" s="676"/>
      <c r="F492" s="676"/>
      <c r="G492" s="676"/>
      <c r="H492" s="676"/>
      <c r="I492" s="676"/>
      <c r="J492" s="676"/>
      <c r="K492" s="676"/>
      <c r="L492" s="676"/>
      <c r="M492" s="676"/>
      <c r="N492" s="676"/>
      <c r="O492" s="676"/>
      <c r="P492" s="676"/>
      <c r="Q492" s="676"/>
      <c r="R492" s="676"/>
      <c r="S492" s="676"/>
      <c r="T492" s="677"/>
      <c r="U492" s="665"/>
      <c r="V492" s="666"/>
      <c r="W492" s="667"/>
      <c r="X492" s="620"/>
      <c r="Y492" s="620"/>
      <c r="Z492" s="620"/>
    </row>
    <row r="493" spans="1:26" s="27" customFormat="1" ht="17.100000000000001" customHeight="1" x14ac:dyDescent="0.15">
      <c r="A493" s="690"/>
      <c r="B493" s="676"/>
      <c r="C493" s="677"/>
      <c r="D493" s="744"/>
      <c r="E493" s="745"/>
      <c r="F493" s="745"/>
      <c r="G493" s="745"/>
      <c r="H493" s="745"/>
      <c r="I493" s="745"/>
      <c r="J493" s="745"/>
      <c r="K493" s="745"/>
      <c r="L493" s="745"/>
      <c r="M493" s="745"/>
      <c r="N493" s="745"/>
      <c r="O493" s="745"/>
      <c r="P493" s="745"/>
      <c r="Q493" s="745"/>
      <c r="R493" s="745"/>
      <c r="S493" s="745"/>
      <c r="T493" s="746"/>
      <c r="U493" s="665"/>
      <c r="V493" s="666"/>
      <c r="W493" s="667"/>
      <c r="X493" s="620"/>
      <c r="Y493" s="620"/>
      <c r="Z493" s="620"/>
    </row>
    <row r="494" spans="1:26" s="27" customFormat="1" ht="17.100000000000001" customHeight="1" x14ac:dyDescent="0.15">
      <c r="A494" s="690"/>
      <c r="B494" s="676"/>
      <c r="C494" s="677"/>
      <c r="D494" s="645" t="s">
        <v>773</v>
      </c>
      <c r="E494" s="646"/>
      <c r="F494" s="646"/>
      <c r="G494" s="646"/>
      <c r="H494" s="646"/>
      <c r="I494" s="646"/>
      <c r="J494" s="646"/>
      <c r="K494" s="646"/>
      <c r="L494" s="646"/>
      <c r="M494" s="646"/>
      <c r="N494" s="646"/>
      <c r="O494" s="646"/>
      <c r="P494" s="646"/>
      <c r="Q494" s="646"/>
      <c r="R494" s="646"/>
      <c r="S494" s="646"/>
      <c r="T494" s="647"/>
      <c r="U494" s="665"/>
      <c r="V494" s="666"/>
      <c r="W494" s="667"/>
      <c r="X494" s="671"/>
      <c r="Y494" s="671"/>
      <c r="Z494" s="671"/>
    </row>
    <row r="495" spans="1:26" s="27" customFormat="1" ht="17.100000000000001" customHeight="1" x14ac:dyDescent="0.15">
      <c r="A495" s="690"/>
      <c r="B495" s="676"/>
      <c r="C495" s="677"/>
      <c r="D495" s="624"/>
      <c r="E495" s="625"/>
      <c r="F495" s="625"/>
      <c r="G495" s="625"/>
      <c r="H495" s="625"/>
      <c r="I495" s="625"/>
      <c r="J495" s="625"/>
      <c r="K495" s="625"/>
      <c r="L495" s="625"/>
      <c r="M495" s="625"/>
      <c r="N495" s="625"/>
      <c r="O495" s="625"/>
      <c r="P495" s="625"/>
      <c r="Q495" s="625"/>
      <c r="R495" s="625"/>
      <c r="S495" s="625"/>
      <c r="T495" s="626"/>
      <c r="U495" s="665"/>
      <c r="V495" s="666"/>
      <c r="W495" s="667"/>
      <c r="X495" s="652"/>
      <c r="Y495" s="652"/>
      <c r="Z495" s="652"/>
    </row>
    <row r="496" spans="1:26" s="27" customFormat="1" ht="17.100000000000001" customHeight="1" x14ac:dyDescent="0.15">
      <c r="A496" s="690"/>
      <c r="B496" s="676"/>
      <c r="C496" s="677"/>
      <c r="D496" s="624"/>
      <c r="E496" s="625"/>
      <c r="F496" s="625"/>
      <c r="G496" s="625"/>
      <c r="H496" s="625"/>
      <c r="I496" s="625"/>
      <c r="J496" s="625"/>
      <c r="K496" s="625"/>
      <c r="L496" s="625"/>
      <c r="M496" s="625"/>
      <c r="N496" s="625"/>
      <c r="O496" s="625"/>
      <c r="P496" s="625"/>
      <c r="Q496" s="625"/>
      <c r="R496" s="625"/>
      <c r="S496" s="625"/>
      <c r="T496" s="626"/>
      <c r="U496" s="665"/>
      <c r="V496" s="666"/>
      <c r="W496" s="667"/>
      <c r="X496" s="652"/>
      <c r="Y496" s="652"/>
      <c r="Z496" s="652"/>
    </row>
    <row r="497" spans="1:26" s="27" customFormat="1" ht="17.100000000000001" customHeight="1" x14ac:dyDescent="0.15">
      <c r="A497" s="690"/>
      <c r="B497" s="676"/>
      <c r="C497" s="677"/>
      <c r="D497" s="627"/>
      <c r="E497" s="628"/>
      <c r="F497" s="628"/>
      <c r="G497" s="628"/>
      <c r="H497" s="628"/>
      <c r="I497" s="628"/>
      <c r="J497" s="628"/>
      <c r="K497" s="628"/>
      <c r="L497" s="628"/>
      <c r="M497" s="628"/>
      <c r="N497" s="628"/>
      <c r="O497" s="628"/>
      <c r="P497" s="628"/>
      <c r="Q497" s="628"/>
      <c r="R497" s="628"/>
      <c r="S497" s="628"/>
      <c r="T497" s="629"/>
      <c r="U497" s="665"/>
      <c r="V497" s="666"/>
      <c r="W497" s="667"/>
      <c r="X497" s="694"/>
      <c r="Y497" s="694"/>
      <c r="Z497" s="694"/>
    </row>
    <row r="498" spans="1:26" s="27" customFormat="1" ht="17.100000000000001" customHeight="1" x14ac:dyDescent="0.15">
      <c r="A498" s="690"/>
      <c r="B498" s="676"/>
      <c r="C498" s="677"/>
      <c r="D498" s="624" t="s">
        <v>675</v>
      </c>
      <c r="E498" s="625"/>
      <c r="F498" s="625"/>
      <c r="G498" s="625"/>
      <c r="H498" s="625"/>
      <c r="I498" s="625"/>
      <c r="J498" s="625"/>
      <c r="K498" s="625"/>
      <c r="L498" s="625"/>
      <c r="M498" s="625"/>
      <c r="N498" s="625"/>
      <c r="O498" s="625"/>
      <c r="P498" s="625"/>
      <c r="Q498" s="625"/>
      <c r="R498" s="625"/>
      <c r="S498" s="625"/>
      <c r="T498" s="626"/>
      <c r="U498" s="665"/>
      <c r="V498" s="666"/>
      <c r="W498" s="667"/>
      <c r="X498" s="671"/>
      <c r="Y498" s="671"/>
      <c r="Z498" s="671"/>
    </row>
    <row r="499" spans="1:26" s="27" customFormat="1" ht="17.100000000000001" customHeight="1" x14ac:dyDescent="0.15">
      <c r="A499" s="690"/>
      <c r="B499" s="676"/>
      <c r="C499" s="677"/>
      <c r="D499" s="624"/>
      <c r="E499" s="625"/>
      <c r="F499" s="625"/>
      <c r="G499" s="625"/>
      <c r="H499" s="625"/>
      <c r="I499" s="625"/>
      <c r="J499" s="625"/>
      <c r="K499" s="625"/>
      <c r="L499" s="625"/>
      <c r="M499" s="625"/>
      <c r="N499" s="625"/>
      <c r="O499" s="625"/>
      <c r="P499" s="625"/>
      <c r="Q499" s="625"/>
      <c r="R499" s="625"/>
      <c r="S499" s="625"/>
      <c r="T499" s="626"/>
      <c r="U499" s="665"/>
      <c r="V499" s="666"/>
      <c r="W499" s="667"/>
      <c r="X499" s="652"/>
      <c r="Y499" s="652"/>
      <c r="Z499" s="652"/>
    </row>
    <row r="500" spans="1:26" s="27" customFormat="1" ht="17.100000000000001" customHeight="1" x14ac:dyDescent="0.15">
      <c r="A500" s="691"/>
      <c r="B500" s="692"/>
      <c r="C500" s="693"/>
      <c r="D500" s="659"/>
      <c r="E500" s="660"/>
      <c r="F500" s="660"/>
      <c r="G500" s="660"/>
      <c r="H500" s="660"/>
      <c r="I500" s="660"/>
      <c r="J500" s="660"/>
      <c r="K500" s="660"/>
      <c r="L500" s="660"/>
      <c r="M500" s="660"/>
      <c r="N500" s="660"/>
      <c r="O500" s="660"/>
      <c r="P500" s="660"/>
      <c r="Q500" s="660"/>
      <c r="R500" s="660"/>
      <c r="S500" s="660"/>
      <c r="T500" s="661"/>
      <c r="U500" s="668"/>
      <c r="V500" s="669"/>
      <c r="W500" s="670"/>
      <c r="X500" s="672"/>
      <c r="Y500" s="672"/>
      <c r="Z500" s="672"/>
    </row>
    <row r="501" spans="1:26" s="27" customFormat="1" ht="17.100000000000001" customHeight="1" x14ac:dyDescent="0.15">
      <c r="A501" s="621" t="s">
        <v>774</v>
      </c>
      <c r="B501" s="622"/>
      <c r="C501" s="623"/>
      <c r="D501" s="747" t="s">
        <v>131</v>
      </c>
      <c r="E501" s="748"/>
      <c r="F501" s="748"/>
      <c r="G501" s="748"/>
      <c r="H501" s="748"/>
      <c r="I501" s="748"/>
      <c r="J501" s="748"/>
      <c r="K501" s="748"/>
      <c r="L501" s="748"/>
      <c r="M501" s="748"/>
      <c r="N501" s="748"/>
      <c r="O501" s="748"/>
      <c r="P501" s="748"/>
      <c r="Q501" s="748"/>
      <c r="R501" s="748"/>
      <c r="S501" s="748"/>
      <c r="T501" s="749"/>
      <c r="U501" s="662" t="s">
        <v>228</v>
      </c>
      <c r="V501" s="663"/>
      <c r="W501" s="664"/>
      <c r="X501" s="776"/>
      <c r="Y501" s="776"/>
      <c r="Z501" s="776"/>
    </row>
    <row r="502" spans="1:26" s="27" customFormat="1" ht="17.100000000000001" customHeight="1" x14ac:dyDescent="0.15">
      <c r="A502" s="624"/>
      <c r="B502" s="625"/>
      <c r="C502" s="626"/>
      <c r="D502" s="750"/>
      <c r="E502" s="751"/>
      <c r="F502" s="751"/>
      <c r="G502" s="751"/>
      <c r="H502" s="751"/>
      <c r="I502" s="751"/>
      <c r="J502" s="751"/>
      <c r="K502" s="751"/>
      <c r="L502" s="751"/>
      <c r="M502" s="751"/>
      <c r="N502" s="751"/>
      <c r="O502" s="751"/>
      <c r="P502" s="751"/>
      <c r="Q502" s="751"/>
      <c r="R502" s="751"/>
      <c r="S502" s="751"/>
      <c r="T502" s="752"/>
      <c r="U502" s="665"/>
      <c r="V502" s="666"/>
      <c r="W502" s="667"/>
      <c r="X502" s="792"/>
      <c r="Y502" s="792"/>
      <c r="Z502" s="792"/>
    </row>
    <row r="503" spans="1:26" s="27" customFormat="1" ht="17.100000000000001" customHeight="1" x14ac:dyDescent="0.15">
      <c r="A503" s="624"/>
      <c r="B503" s="625"/>
      <c r="C503" s="626"/>
      <c r="D503" s="346" t="s">
        <v>8</v>
      </c>
      <c r="E503" s="751" t="s">
        <v>218</v>
      </c>
      <c r="F503" s="751"/>
      <c r="G503" s="751"/>
      <c r="H503" s="751"/>
      <c r="I503" s="751"/>
      <c r="J503" s="751"/>
      <c r="K503" s="751"/>
      <c r="L503" s="751"/>
      <c r="M503" s="751"/>
      <c r="N503" s="751"/>
      <c r="O503" s="751"/>
      <c r="P503" s="751"/>
      <c r="Q503" s="751"/>
      <c r="R503" s="751"/>
      <c r="S503" s="751"/>
      <c r="T503" s="752"/>
      <c r="U503" s="665"/>
      <c r="V503" s="666"/>
      <c r="W503" s="667"/>
      <c r="X503" s="792"/>
      <c r="Y503" s="792"/>
      <c r="Z503" s="792"/>
    </row>
    <row r="504" spans="1:26" s="27" customFormat="1" ht="17.100000000000001" customHeight="1" x14ac:dyDescent="0.15">
      <c r="A504" s="624"/>
      <c r="B504" s="625"/>
      <c r="C504" s="626"/>
      <c r="D504" s="50"/>
      <c r="E504" s="751"/>
      <c r="F504" s="751"/>
      <c r="G504" s="751"/>
      <c r="H504" s="751"/>
      <c r="I504" s="751"/>
      <c r="J504" s="751"/>
      <c r="K504" s="751"/>
      <c r="L504" s="751"/>
      <c r="M504" s="751"/>
      <c r="N504" s="751"/>
      <c r="O504" s="751"/>
      <c r="P504" s="751"/>
      <c r="Q504" s="751"/>
      <c r="R504" s="751"/>
      <c r="S504" s="751"/>
      <c r="T504" s="752"/>
      <c r="U504" s="665"/>
      <c r="V504" s="666"/>
      <c r="W504" s="667"/>
      <c r="X504" s="792"/>
      <c r="Y504" s="792"/>
      <c r="Z504" s="792"/>
    </row>
    <row r="505" spans="1:26" s="27" customFormat="1" ht="17.100000000000001" customHeight="1" x14ac:dyDescent="0.15">
      <c r="A505" s="624"/>
      <c r="B505" s="625"/>
      <c r="C505" s="626"/>
      <c r="D505" s="346" t="s">
        <v>11</v>
      </c>
      <c r="E505" s="751" t="s">
        <v>955</v>
      </c>
      <c r="F505" s="751"/>
      <c r="G505" s="751"/>
      <c r="H505" s="751"/>
      <c r="I505" s="751"/>
      <c r="J505" s="751"/>
      <c r="K505" s="751"/>
      <c r="L505" s="751"/>
      <c r="M505" s="751"/>
      <c r="N505" s="751"/>
      <c r="O505" s="751"/>
      <c r="P505" s="751"/>
      <c r="Q505" s="751"/>
      <c r="R505" s="751"/>
      <c r="S505" s="751"/>
      <c r="T505" s="752"/>
      <c r="U505" s="665"/>
      <c r="V505" s="666"/>
      <c r="W505" s="667"/>
      <c r="X505" s="792"/>
      <c r="Y505" s="792"/>
      <c r="Z505" s="792"/>
    </row>
    <row r="506" spans="1:26" s="27" customFormat="1" ht="17.100000000000001" customHeight="1" x14ac:dyDescent="0.15">
      <c r="A506" s="659"/>
      <c r="B506" s="660"/>
      <c r="C506" s="661"/>
      <c r="D506" s="51"/>
      <c r="E506" s="886"/>
      <c r="F506" s="886"/>
      <c r="G506" s="886"/>
      <c r="H506" s="886"/>
      <c r="I506" s="886"/>
      <c r="J506" s="886"/>
      <c r="K506" s="886"/>
      <c r="L506" s="886"/>
      <c r="M506" s="886"/>
      <c r="N506" s="886"/>
      <c r="O506" s="886"/>
      <c r="P506" s="886"/>
      <c r="Q506" s="886"/>
      <c r="R506" s="886"/>
      <c r="S506" s="886"/>
      <c r="T506" s="887"/>
      <c r="U506" s="668"/>
      <c r="V506" s="669"/>
      <c r="W506" s="670"/>
      <c r="X506" s="794"/>
      <c r="Y506" s="794"/>
      <c r="Z506" s="794"/>
    </row>
    <row r="507" spans="1:26" s="27" customFormat="1" ht="17.100000000000001" customHeight="1" x14ac:dyDescent="0.15">
      <c r="A507" s="621" t="s">
        <v>775</v>
      </c>
      <c r="B507" s="622"/>
      <c r="C507" s="623"/>
      <c r="D507" s="621" t="s">
        <v>507</v>
      </c>
      <c r="E507" s="622"/>
      <c r="F507" s="622"/>
      <c r="G507" s="622"/>
      <c r="H507" s="622"/>
      <c r="I507" s="622"/>
      <c r="J507" s="622"/>
      <c r="K507" s="622"/>
      <c r="L507" s="622"/>
      <c r="M507" s="622"/>
      <c r="N507" s="622"/>
      <c r="O507" s="622"/>
      <c r="P507" s="622"/>
      <c r="Q507" s="622"/>
      <c r="R507" s="622"/>
      <c r="S507" s="622"/>
      <c r="T507" s="623"/>
      <c r="U507" s="662" t="s">
        <v>35</v>
      </c>
      <c r="V507" s="731"/>
      <c r="W507" s="732"/>
      <c r="X507" s="620"/>
      <c r="Y507" s="620"/>
      <c r="Z507" s="620"/>
    </row>
    <row r="508" spans="1:26" s="27" customFormat="1" ht="17.100000000000001" customHeight="1" x14ac:dyDescent="0.15">
      <c r="A508" s="624"/>
      <c r="B508" s="625"/>
      <c r="C508" s="626"/>
      <c r="D508" s="624"/>
      <c r="E508" s="625"/>
      <c r="F508" s="625"/>
      <c r="G508" s="625"/>
      <c r="H508" s="625"/>
      <c r="I508" s="625"/>
      <c r="J508" s="625"/>
      <c r="K508" s="625"/>
      <c r="L508" s="625"/>
      <c r="M508" s="625"/>
      <c r="N508" s="625"/>
      <c r="O508" s="625"/>
      <c r="P508" s="625"/>
      <c r="Q508" s="625"/>
      <c r="R508" s="625"/>
      <c r="S508" s="625"/>
      <c r="T508" s="626"/>
      <c r="U508" s="665"/>
      <c r="V508" s="734"/>
      <c r="W508" s="735"/>
      <c r="X508" s="620"/>
      <c r="Y508" s="620"/>
      <c r="Z508" s="620"/>
    </row>
    <row r="509" spans="1:26" s="27" customFormat="1" ht="17.100000000000001" customHeight="1" x14ac:dyDescent="0.15">
      <c r="A509" s="624"/>
      <c r="B509" s="625"/>
      <c r="C509" s="626"/>
      <c r="D509" s="10" t="s">
        <v>9</v>
      </c>
      <c r="E509" s="625" t="s">
        <v>372</v>
      </c>
      <c r="F509" s="625"/>
      <c r="G509" s="625"/>
      <c r="H509" s="625"/>
      <c r="I509" s="625"/>
      <c r="J509" s="625"/>
      <c r="K509" s="625"/>
      <c r="L509" s="625"/>
      <c r="M509" s="625"/>
      <c r="N509" s="625"/>
      <c r="O509" s="625"/>
      <c r="P509" s="625"/>
      <c r="Q509" s="625"/>
      <c r="R509" s="625"/>
      <c r="S509" s="625"/>
      <c r="T509" s="626"/>
      <c r="U509" s="665"/>
      <c r="V509" s="734"/>
      <c r="W509" s="735"/>
      <c r="X509" s="620"/>
      <c r="Y509" s="620"/>
      <c r="Z509" s="620"/>
    </row>
    <row r="510" spans="1:26" s="27" customFormat="1" ht="17.100000000000001" customHeight="1" x14ac:dyDescent="0.15">
      <c r="A510" s="624"/>
      <c r="B510" s="625"/>
      <c r="C510" s="626"/>
      <c r="D510" s="302"/>
      <c r="E510" s="628"/>
      <c r="F510" s="628"/>
      <c r="G510" s="628"/>
      <c r="H510" s="628"/>
      <c r="I510" s="628"/>
      <c r="J510" s="628"/>
      <c r="K510" s="628"/>
      <c r="L510" s="628"/>
      <c r="M510" s="628"/>
      <c r="N510" s="628"/>
      <c r="O510" s="628"/>
      <c r="P510" s="628"/>
      <c r="Q510" s="628"/>
      <c r="R510" s="628"/>
      <c r="S510" s="628"/>
      <c r="T510" s="629"/>
      <c r="U510" s="733"/>
      <c r="V510" s="734"/>
      <c r="W510" s="735"/>
      <c r="X510" s="683"/>
      <c r="Y510" s="683"/>
      <c r="Z510" s="683"/>
    </row>
    <row r="511" spans="1:26" s="27" customFormat="1" ht="17.100000000000001" customHeight="1" x14ac:dyDescent="0.15">
      <c r="A511" s="624"/>
      <c r="B511" s="625"/>
      <c r="C511" s="626"/>
      <c r="D511" s="645" t="s">
        <v>776</v>
      </c>
      <c r="E511" s="646"/>
      <c r="F511" s="646"/>
      <c r="G511" s="646"/>
      <c r="H511" s="646"/>
      <c r="I511" s="646"/>
      <c r="J511" s="646"/>
      <c r="K511" s="646"/>
      <c r="L511" s="646"/>
      <c r="M511" s="646"/>
      <c r="N511" s="646"/>
      <c r="O511" s="646"/>
      <c r="P511" s="646"/>
      <c r="Q511" s="646"/>
      <c r="R511" s="646"/>
      <c r="S511" s="646"/>
      <c r="T511" s="647"/>
      <c r="U511" s="733"/>
      <c r="V511" s="734"/>
      <c r="W511" s="735"/>
      <c r="X511" s="619"/>
      <c r="Y511" s="619"/>
      <c r="Z511" s="619"/>
    </row>
    <row r="512" spans="1:26" s="27" customFormat="1" ht="17.100000000000001" customHeight="1" x14ac:dyDescent="0.15">
      <c r="A512" s="624"/>
      <c r="B512" s="625"/>
      <c r="C512" s="626"/>
      <c r="D512" s="624"/>
      <c r="E512" s="625"/>
      <c r="F512" s="625"/>
      <c r="G512" s="625"/>
      <c r="H512" s="625"/>
      <c r="I512" s="625"/>
      <c r="J512" s="625"/>
      <c r="K512" s="625"/>
      <c r="L512" s="625"/>
      <c r="M512" s="625"/>
      <c r="N512" s="625"/>
      <c r="O512" s="625"/>
      <c r="P512" s="625"/>
      <c r="Q512" s="625"/>
      <c r="R512" s="625"/>
      <c r="S512" s="625"/>
      <c r="T512" s="626"/>
      <c r="U512" s="733"/>
      <c r="V512" s="734"/>
      <c r="W512" s="735"/>
      <c r="X512" s="620"/>
      <c r="Y512" s="620"/>
      <c r="Z512" s="620"/>
    </row>
    <row r="513" spans="1:26" s="27" customFormat="1" ht="17.100000000000001" customHeight="1" x14ac:dyDescent="0.15">
      <c r="A513" s="624"/>
      <c r="B513" s="625"/>
      <c r="C513" s="626"/>
      <c r="D513" s="624"/>
      <c r="E513" s="625"/>
      <c r="F513" s="625"/>
      <c r="G513" s="625"/>
      <c r="H513" s="625"/>
      <c r="I513" s="625"/>
      <c r="J513" s="625"/>
      <c r="K513" s="625"/>
      <c r="L513" s="625"/>
      <c r="M513" s="625"/>
      <c r="N513" s="625"/>
      <c r="O513" s="625"/>
      <c r="P513" s="625"/>
      <c r="Q513" s="625"/>
      <c r="R513" s="625"/>
      <c r="S513" s="625"/>
      <c r="T513" s="626"/>
      <c r="U513" s="733"/>
      <c r="V513" s="734"/>
      <c r="W513" s="735"/>
      <c r="X513" s="620"/>
      <c r="Y513" s="620"/>
      <c r="Z513" s="620"/>
    </row>
    <row r="514" spans="1:26" s="27" customFormat="1" ht="17.100000000000001" customHeight="1" x14ac:dyDescent="0.15">
      <c r="A514" s="624"/>
      <c r="B514" s="625"/>
      <c r="C514" s="626"/>
      <c r="D514" s="10" t="s">
        <v>9</v>
      </c>
      <c r="E514" s="625" t="s">
        <v>777</v>
      </c>
      <c r="F514" s="625"/>
      <c r="G514" s="625"/>
      <c r="H514" s="625"/>
      <c r="I514" s="625"/>
      <c r="J514" s="625"/>
      <c r="K514" s="625"/>
      <c r="L514" s="625"/>
      <c r="M514" s="625"/>
      <c r="N514" s="625"/>
      <c r="O514" s="625"/>
      <c r="P514" s="625"/>
      <c r="Q514" s="625"/>
      <c r="R514" s="625"/>
      <c r="S514" s="625"/>
      <c r="T514" s="626"/>
      <c r="U514" s="733"/>
      <c r="V514" s="734"/>
      <c r="W514" s="735"/>
      <c r="X514" s="620"/>
      <c r="Y514" s="620"/>
      <c r="Z514" s="620"/>
    </row>
    <row r="515" spans="1:26" s="27" customFormat="1" ht="17.100000000000001" customHeight="1" x14ac:dyDescent="0.15">
      <c r="A515" s="624"/>
      <c r="B515" s="625"/>
      <c r="C515" s="626"/>
      <c r="D515" s="318"/>
      <c r="E515" s="628"/>
      <c r="F515" s="628"/>
      <c r="G515" s="628"/>
      <c r="H515" s="628"/>
      <c r="I515" s="628"/>
      <c r="J515" s="628"/>
      <c r="K515" s="628"/>
      <c r="L515" s="628"/>
      <c r="M515" s="628"/>
      <c r="N515" s="628"/>
      <c r="O515" s="628"/>
      <c r="P515" s="628"/>
      <c r="Q515" s="628"/>
      <c r="R515" s="628"/>
      <c r="S515" s="628"/>
      <c r="T515" s="629"/>
      <c r="U515" s="733"/>
      <c r="V515" s="734"/>
      <c r="W515" s="735"/>
      <c r="X515" s="683"/>
      <c r="Y515" s="683"/>
      <c r="Z515" s="683"/>
    </row>
    <row r="516" spans="1:26" s="27" customFormat="1" ht="17.100000000000001" customHeight="1" x14ac:dyDescent="0.15">
      <c r="A516" s="624"/>
      <c r="B516" s="625"/>
      <c r="C516" s="626"/>
      <c r="D516" s="741" t="s">
        <v>778</v>
      </c>
      <c r="E516" s="674"/>
      <c r="F516" s="674"/>
      <c r="G516" s="674"/>
      <c r="H516" s="674"/>
      <c r="I516" s="674"/>
      <c r="J516" s="674"/>
      <c r="K516" s="674"/>
      <c r="L516" s="674"/>
      <c r="M516" s="674"/>
      <c r="N516" s="674"/>
      <c r="O516" s="674"/>
      <c r="P516" s="674"/>
      <c r="Q516" s="674"/>
      <c r="R516" s="674"/>
      <c r="S516" s="674"/>
      <c r="T516" s="675"/>
      <c r="U516" s="733"/>
      <c r="V516" s="734"/>
      <c r="W516" s="735"/>
      <c r="X516" s="619"/>
      <c r="Y516" s="619"/>
      <c r="Z516" s="619"/>
    </row>
    <row r="517" spans="1:26" s="27" customFormat="1" ht="17.100000000000001" customHeight="1" x14ac:dyDescent="0.15">
      <c r="A517" s="624"/>
      <c r="B517" s="625"/>
      <c r="C517" s="626"/>
      <c r="D517" s="691"/>
      <c r="E517" s="692"/>
      <c r="F517" s="692"/>
      <c r="G517" s="692"/>
      <c r="H517" s="692"/>
      <c r="I517" s="692"/>
      <c r="J517" s="692"/>
      <c r="K517" s="692"/>
      <c r="L517" s="692"/>
      <c r="M517" s="692"/>
      <c r="N517" s="692"/>
      <c r="O517" s="692"/>
      <c r="P517" s="692"/>
      <c r="Q517" s="692"/>
      <c r="R517" s="692"/>
      <c r="S517" s="692"/>
      <c r="T517" s="693"/>
      <c r="U517" s="733"/>
      <c r="V517" s="734"/>
      <c r="W517" s="735"/>
      <c r="X517" s="685"/>
      <c r="Y517" s="685"/>
      <c r="Z517" s="685"/>
    </row>
    <row r="518" spans="1:26" s="27" customFormat="1" ht="17.100000000000001" customHeight="1" x14ac:dyDescent="0.15">
      <c r="A518" s="621" t="s">
        <v>779</v>
      </c>
      <c r="B518" s="622"/>
      <c r="C518" s="623"/>
      <c r="D518" s="687" t="s">
        <v>187</v>
      </c>
      <c r="E518" s="688"/>
      <c r="F518" s="688"/>
      <c r="G518" s="688"/>
      <c r="H518" s="688"/>
      <c r="I518" s="688"/>
      <c r="J518" s="688"/>
      <c r="K518" s="688"/>
      <c r="L518" s="688"/>
      <c r="M518" s="688"/>
      <c r="N518" s="688"/>
      <c r="O518" s="688"/>
      <c r="P518" s="688"/>
      <c r="Q518" s="688"/>
      <c r="R518" s="688"/>
      <c r="S518" s="688"/>
      <c r="T518" s="689"/>
      <c r="U518" s="662" t="s">
        <v>186</v>
      </c>
      <c r="V518" s="731"/>
      <c r="W518" s="732"/>
      <c r="X518" s="652"/>
      <c r="Y518" s="938"/>
      <c r="Z518" s="938"/>
    </row>
    <row r="519" spans="1:26" s="27" customFormat="1" ht="17.100000000000001" customHeight="1" x14ac:dyDescent="0.15">
      <c r="A519" s="624"/>
      <c r="B519" s="625"/>
      <c r="C519" s="626"/>
      <c r="D519" s="744"/>
      <c r="E519" s="745"/>
      <c r="F519" s="745"/>
      <c r="G519" s="745"/>
      <c r="H519" s="745"/>
      <c r="I519" s="745"/>
      <c r="J519" s="745"/>
      <c r="K519" s="745"/>
      <c r="L519" s="745"/>
      <c r="M519" s="745"/>
      <c r="N519" s="745"/>
      <c r="O519" s="745"/>
      <c r="P519" s="745"/>
      <c r="Q519" s="745"/>
      <c r="R519" s="745"/>
      <c r="S519" s="745"/>
      <c r="T519" s="746"/>
      <c r="U519" s="733"/>
      <c r="V519" s="734"/>
      <c r="W519" s="735"/>
      <c r="X519" s="694"/>
      <c r="Y519" s="686"/>
      <c r="Z519" s="686"/>
    </row>
    <row r="520" spans="1:26" s="27" customFormat="1" ht="17.100000000000001" customHeight="1" x14ac:dyDescent="0.15">
      <c r="A520" s="624"/>
      <c r="B520" s="625"/>
      <c r="C520" s="626"/>
      <c r="D520" s="741" t="s">
        <v>184</v>
      </c>
      <c r="E520" s="674"/>
      <c r="F520" s="674"/>
      <c r="G520" s="674"/>
      <c r="H520" s="674"/>
      <c r="I520" s="674"/>
      <c r="J520" s="674"/>
      <c r="K520" s="674"/>
      <c r="L520" s="674"/>
      <c r="M520" s="674"/>
      <c r="N520" s="674"/>
      <c r="O520" s="674"/>
      <c r="P520" s="674"/>
      <c r="Q520" s="674"/>
      <c r="R520" s="674"/>
      <c r="S520" s="674"/>
      <c r="T520" s="675"/>
      <c r="U520" s="733"/>
      <c r="V520" s="734"/>
      <c r="W520" s="735"/>
      <c r="X520" s="619"/>
      <c r="Y520" s="619"/>
      <c r="Z520" s="619"/>
    </row>
    <row r="521" spans="1:26" s="27" customFormat="1" ht="17.100000000000001" customHeight="1" x14ac:dyDescent="0.15">
      <c r="A521" s="624"/>
      <c r="B521" s="625"/>
      <c r="C521" s="626"/>
      <c r="D521" s="690"/>
      <c r="E521" s="676"/>
      <c r="F521" s="676"/>
      <c r="G521" s="676"/>
      <c r="H521" s="676"/>
      <c r="I521" s="676"/>
      <c r="J521" s="676"/>
      <c r="K521" s="676"/>
      <c r="L521" s="676"/>
      <c r="M521" s="676"/>
      <c r="N521" s="676"/>
      <c r="O521" s="676"/>
      <c r="P521" s="676"/>
      <c r="Q521" s="676"/>
      <c r="R521" s="676"/>
      <c r="S521" s="676"/>
      <c r="T521" s="677"/>
      <c r="U521" s="733"/>
      <c r="V521" s="734"/>
      <c r="W521" s="735"/>
      <c r="X521" s="620"/>
      <c r="Y521" s="620"/>
      <c r="Z521" s="620"/>
    </row>
    <row r="522" spans="1:26" s="27" customFormat="1" ht="17.100000000000001" customHeight="1" x14ac:dyDescent="0.15">
      <c r="A522" s="624"/>
      <c r="B522" s="625"/>
      <c r="C522" s="626"/>
      <c r="D522" s="744"/>
      <c r="E522" s="745"/>
      <c r="F522" s="745"/>
      <c r="G522" s="745"/>
      <c r="H522" s="745"/>
      <c r="I522" s="745"/>
      <c r="J522" s="745"/>
      <c r="K522" s="745"/>
      <c r="L522" s="745"/>
      <c r="M522" s="745"/>
      <c r="N522" s="745"/>
      <c r="O522" s="745"/>
      <c r="P522" s="745"/>
      <c r="Q522" s="745"/>
      <c r="R522" s="745"/>
      <c r="S522" s="745"/>
      <c r="T522" s="746"/>
      <c r="U522" s="733"/>
      <c r="V522" s="734"/>
      <c r="W522" s="735"/>
      <c r="X522" s="683"/>
      <c r="Y522" s="683"/>
      <c r="Z522" s="683"/>
    </row>
    <row r="523" spans="1:26" s="27" customFormat="1" ht="17.100000000000001" customHeight="1" x14ac:dyDescent="0.15">
      <c r="A523" s="624"/>
      <c r="B523" s="625"/>
      <c r="C523" s="626"/>
      <c r="D523" s="741" t="s">
        <v>185</v>
      </c>
      <c r="E523" s="674"/>
      <c r="F523" s="674"/>
      <c r="G523" s="674"/>
      <c r="H523" s="674"/>
      <c r="I523" s="674"/>
      <c r="J523" s="674"/>
      <c r="K523" s="674"/>
      <c r="L523" s="674"/>
      <c r="M523" s="674"/>
      <c r="N523" s="674"/>
      <c r="O523" s="674"/>
      <c r="P523" s="674"/>
      <c r="Q523" s="674"/>
      <c r="R523" s="674"/>
      <c r="S523" s="674"/>
      <c r="T523" s="675"/>
      <c r="U523" s="733"/>
      <c r="V523" s="734"/>
      <c r="W523" s="735"/>
      <c r="X523" s="671"/>
      <c r="Y523" s="686"/>
      <c r="Z523" s="686"/>
    </row>
    <row r="524" spans="1:26" s="27" customFormat="1" ht="17.100000000000001" customHeight="1" x14ac:dyDescent="0.15">
      <c r="A524" s="659"/>
      <c r="B524" s="660"/>
      <c r="C524" s="661"/>
      <c r="D524" s="691"/>
      <c r="E524" s="692"/>
      <c r="F524" s="692"/>
      <c r="G524" s="692"/>
      <c r="H524" s="692"/>
      <c r="I524" s="692"/>
      <c r="J524" s="692"/>
      <c r="K524" s="692"/>
      <c r="L524" s="692"/>
      <c r="M524" s="692"/>
      <c r="N524" s="692"/>
      <c r="O524" s="692"/>
      <c r="P524" s="692"/>
      <c r="Q524" s="692"/>
      <c r="R524" s="692"/>
      <c r="S524" s="692"/>
      <c r="T524" s="693"/>
      <c r="U524" s="883"/>
      <c r="V524" s="884"/>
      <c r="W524" s="885"/>
      <c r="X524" s="672"/>
      <c r="Y524" s="876"/>
      <c r="Z524" s="876"/>
    </row>
    <row r="525" spans="1:26" s="27" customFormat="1" ht="17.100000000000001" customHeight="1" x14ac:dyDescent="0.15">
      <c r="A525" s="621" t="s">
        <v>780</v>
      </c>
      <c r="B525" s="622"/>
      <c r="C525" s="623"/>
      <c r="D525" s="687" t="s">
        <v>781</v>
      </c>
      <c r="E525" s="688"/>
      <c r="F525" s="688"/>
      <c r="G525" s="688"/>
      <c r="H525" s="688"/>
      <c r="I525" s="688"/>
      <c r="J525" s="688"/>
      <c r="K525" s="688"/>
      <c r="L525" s="688"/>
      <c r="M525" s="688"/>
      <c r="N525" s="688"/>
      <c r="O525" s="688"/>
      <c r="P525" s="688"/>
      <c r="Q525" s="688"/>
      <c r="R525" s="688"/>
      <c r="S525" s="688"/>
      <c r="T525" s="689"/>
      <c r="U525" s="662" t="s">
        <v>785</v>
      </c>
      <c r="V525" s="663"/>
      <c r="W525" s="664"/>
      <c r="X525" s="743"/>
      <c r="Y525" s="743"/>
      <c r="Z525" s="743"/>
    </row>
    <row r="526" spans="1:26" s="27" customFormat="1" ht="17.100000000000001" customHeight="1" x14ac:dyDescent="0.15">
      <c r="A526" s="624"/>
      <c r="B526" s="625"/>
      <c r="C526" s="626"/>
      <c r="D526" s="690"/>
      <c r="E526" s="676"/>
      <c r="F526" s="676"/>
      <c r="G526" s="676"/>
      <c r="H526" s="676"/>
      <c r="I526" s="676"/>
      <c r="J526" s="676"/>
      <c r="K526" s="676"/>
      <c r="L526" s="676"/>
      <c r="M526" s="676"/>
      <c r="N526" s="676"/>
      <c r="O526" s="676"/>
      <c r="P526" s="676"/>
      <c r="Q526" s="676"/>
      <c r="R526" s="676"/>
      <c r="S526" s="676"/>
      <c r="T526" s="677"/>
      <c r="U526" s="665"/>
      <c r="V526" s="666"/>
      <c r="W526" s="667"/>
      <c r="X526" s="759"/>
      <c r="Y526" s="759"/>
      <c r="Z526" s="759"/>
    </row>
    <row r="527" spans="1:26" s="27" customFormat="1" ht="17.100000000000001" customHeight="1" x14ac:dyDescent="0.15">
      <c r="A527" s="624"/>
      <c r="B527" s="625"/>
      <c r="C527" s="626"/>
      <c r="D527" s="690"/>
      <c r="E527" s="676"/>
      <c r="F527" s="676"/>
      <c r="G527" s="676"/>
      <c r="H527" s="676"/>
      <c r="I527" s="676"/>
      <c r="J527" s="676"/>
      <c r="K527" s="676"/>
      <c r="L527" s="676"/>
      <c r="M527" s="676"/>
      <c r="N527" s="676"/>
      <c r="O527" s="676"/>
      <c r="P527" s="676"/>
      <c r="Q527" s="676"/>
      <c r="R527" s="676"/>
      <c r="S527" s="676"/>
      <c r="T527" s="677"/>
      <c r="U527" s="665"/>
      <c r="V527" s="666"/>
      <c r="W527" s="667"/>
      <c r="X527" s="759"/>
      <c r="Y527" s="759"/>
      <c r="Z527" s="759"/>
    </row>
    <row r="528" spans="1:26" s="27" customFormat="1" ht="17.100000000000001" customHeight="1" x14ac:dyDescent="0.15">
      <c r="A528" s="624"/>
      <c r="B528" s="625"/>
      <c r="C528" s="626"/>
      <c r="D528" s="744"/>
      <c r="E528" s="745"/>
      <c r="F528" s="745"/>
      <c r="G528" s="745"/>
      <c r="H528" s="745"/>
      <c r="I528" s="745"/>
      <c r="J528" s="745"/>
      <c r="K528" s="745"/>
      <c r="L528" s="745"/>
      <c r="M528" s="745"/>
      <c r="N528" s="745"/>
      <c r="O528" s="745"/>
      <c r="P528" s="745"/>
      <c r="Q528" s="745"/>
      <c r="R528" s="745"/>
      <c r="S528" s="745"/>
      <c r="T528" s="746"/>
      <c r="U528" s="665"/>
      <c r="V528" s="666"/>
      <c r="W528" s="667"/>
      <c r="X528" s="759"/>
      <c r="Y528" s="759"/>
      <c r="Z528" s="759"/>
    </row>
    <row r="529" spans="1:26" s="27" customFormat="1" ht="17.100000000000001" customHeight="1" x14ac:dyDescent="0.15">
      <c r="A529" s="624"/>
      <c r="B529" s="625"/>
      <c r="C529" s="626"/>
      <c r="D529" s="877" t="s">
        <v>188</v>
      </c>
      <c r="E529" s="681"/>
      <c r="F529" s="681"/>
      <c r="G529" s="681"/>
      <c r="H529" s="681"/>
      <c r="I529" s="681"/>
      <c r="J529" s="681"/>
      <c r="K529" s="681"/>
      <c r="L529" s="681"/>
      <c r="M529" s="681"/>
      <c r="N529" s="681"/>
      <c r="O529" s="681"/>
      <c r="P529" s="681"/>
      <c r="Q529" s="681"/>
      <c r="R529" s="681"/>
      <c r="S529" s="681"/>
      <c r="T529" s="682"/>
      <c r="U529" s="665"/>
      <c r="V529" s="666"/>
      <c r="W529" s="667"/>
      <c r="X529" s="759"/>
      <c r="Y529" s="759"/>
      <c r="Z529" s="759"/>
    </row>
    <row r="530" spans="1:26" s="27" customFormat="1" ht="17.100000000000001" customHeight="1" x14ac:dyDescent="0.15">
      <c r="A530" s="624"/>
      <c r="B530" s="625"/>
      <c r="C530" s="626"/>
      <c r="D530" s="302"/>
      <c r="E530" s="303" t="s">
        <v>8</v>
      </c>
      <c r="F530" s="625" t="s">
        <v>671</v>
      </c>
      <c r="G530" s="625"/>
      <c r="H530" s="625"/>
      <c r="I530" s="625"/>
      <c r="J530" s="625"/>
      <c r="K530" s="625"/>
      <c r="L530" s="625"/>
      <c r="M530" s="625"/>
      <c r="N530" s="625"/>
      <c r="O530" s="625"/>
      <c r="P530" s="625"/>
      <c r="Q530" s="625"/>
      <c r="R530" s="625"/>
      <c r="S530" s="625"/>
      <c r="T530" s="626"/>
      <c r="U530" s="665"/>
      <c r="V530" s="666"/>
      <c r="W530" s="667"/>
      <c r="X530" s="759"/>
      <c r="Y530" s="759"/>
      <c r="Z530" s="759"/>
    </row>
    <row r="531" spans="1:26" s="27" customFormat="1" ht="17.100000000000001" customHeight="1" x14ac:dyDescent="0.15">
      <c r="A531" s="624"/>
      <c r="B531" s="625"/>
      <c r="C531" s="626"/>
      <c r="D531" s="302"/>
      <c r="E531" s="303"/>
      <c r="F531" s="625"/>
      <c r="G531" s="625"/>
      <c r="H531" s="625"/>
      <c r="I531" s="625"/>
      <c r="J531" s="625"/>
      <c r="K531" s="625"/>
      <c r="L531" s="625"/>
      <c r="M531" s="625"/>
      <c r="N531" s="625"/>
      <c r="O531" s="625"/>
      <c r="P531" s="625"/>
      <c r="Q531" s="625"/>
      <c r="R531" s="625"/>
      <c r="S531" s="625"/>
      <c r="T531" s="626"/>
      <c r="U531" s="665"/>
      <c r="V531" s="666"/>
      <c r="W531" s="667"/>
      <c r="X531" s="759"/>
      <c r="Y531" s="759"/>
      <c r="Z531" s="759"/>
    </row>
    <row r="532" spans="1:26" s="27" customFormat="1" ht="17.100000000000001" customHeight="1" x14ac:dyDescent="0.15">
      <c r="A532" s="624"/>
      <c r="B532" s="625"/>
      <c r="C532" s="626"/>
      <c r="D532" s="302"/>
      <c r="E532" s="303" t="s">
        <v>617</v>
      </c>
      <c r="F532" s="625" t="s">
        <v>672</v>
      </c>
      <c r="G532" s="625"/>
      <c r="H532" s="625"/>
      <c r="I532" s="625"/>
      <c r="J532" s="625"/>
      <c r="K532" s="625"/>
      <c r="L532" s="625"/>
      <c r="M532" s="625"/>
      <c r="N532" s="625"/>
      <c r="O532" s="625"/>
      <c r="P532" s="625"/>
      <c r="Q532" s="625"/>
      <c r="R532" s="625"/>
      <c r="S532" s="625"/>
      <c r="T532" s="626"/>
      <c r="U532" s="665"/>
      <c r="V532" s="666"/>
      <c r="W532" s="667"/>
      <c r="X532" s="759"/>
      <c r="Y532" s="759"/>
      <c r="Z532" s="759"/>
    </row>
    <row r="533" spans="1:26" s="27" customFormat="1" ht="17.100000000000001" customHeight="1" x14ac:dyDescent="0.15">
      <c r="A533" s="659"/>
      <c r="B533" s="660"/>
      <c r="C533" s="661"/>
      <c r="D533" s="305"/>
      <c r="E533" s="306"/>
      <c r="F533" s="660"/>
      <c r="G533" s="660"/>
      <c r="H533" s="660"/>
      <c r="I533" s="660"/>
      <c r="J533" s="660"/>
      <c r="K533" s="660"/>
      <c r="L533" s="660"/>
      <c r="M533" s="660"/>
      <c r="N533" s="660"/>
      <c r="O533" s="660"/>
      <c r="P533" s="660"/>
      <c r="Q533" s="660"/>
      <c r="R533" s="660"/>
      <c r="S533" s="660"/>
      <c r="T533" s="661"/>
      <c r="U533" s="668"/>
      <c r="V533" s="669"/>
      <c r="W533" s="670"/>
      <c r="X533" s="804"/>
      <c r="Y533" s="804"/>
      <c r="Z533" s="804"/>
    </row>
    <row r="534" spans="1:26" s="27" customFormat="1" ht="17.100000000000001" customHeight="1" x14ac:dyDescent="0.15">
      <c r="A534" s="621" t="s">
        <v>782</v>
      </c>
      <c r="B534" s="622"/>
      <c r="C534" s="623"/>
      <c r="D534" s="621" t="s">
        <v>783</v>
      </c>
      <c r="E534" s="622"/>
      <c r="F534" s="622"/>
      <c r="G534" s="622"/>
      <c r="H534" s="622"/>
      <c r="I534" s="622"/>
      <c r="J534" s="622"/>
      <c r="K534" s="622"/>
      <c r="L534" s="622"/>
      <c r="M534" s="622"/>
      <c r="N534" s="622"/>
      <c r="O534" s="622"/>
      <c r="P534" s="622"/>
      <c r="Q534" s="622"/>
      <c r="R534" s="622"/>
      <c r="S534" s="622"/>
      <c r="T534" s="623"/>
      <c r="U534" s="662" t="s">
        <v>37</v>
      </c>
      <c r="V534" s="663"/>
      <c r="W534" s="664"/>
      <c r="X534" s="652"/>
      <c r="Y534" s="652"/>
      <c r="Z534" s="652"/>
    </row>
    <row r="535" spans="1:26" s="27" customFormat="1" ht="17.100000000000001" customHeight="1" x14ac:dyDescent="0.15">
      <c r="A535" s="624"/>
      <c r="B535" s="625"/>
      <c r="C535" s="626"/>
      <c r="D535" s="624"/>
      <c r="E535" s="625"/>
      <c r="F535" s="625"/>
      <c r="G535" s="625"/>
      <c r="H535" s="625"/>
      <c r="I535" s="625"/>
      <c r="J535" s="625"/>
      <c r="K535" s="625"/>
      <c r="L535" s="625"/>
      <c r="M535" s="625"/>
      <c r="N535" s="625"/>
      <c r="O535" s="625"/>
      <c r="P535" s="625"/>
      <c r="Q535" s="625"/>
      <c r="R535" s="625"/>
      <c r="S535" s="625"/>
      <c r="T535" s="626"/>
      <c r="U535" s="665"/>
      <c r="V535" s="666"/>
      <c r="W535" s="667"/>
      <c r="X535" s="652"/>
      <c r="Y535" s="652"/>
      <c r="Z535" s="652"/>
    </row>
    <row r="536" spans="1:26" s="27" customFormat="1" ht="17.100000000000001" customHeight="1" x14ac:dyDescent="0.15">
      <c r="A536" s="624"/>
      <c r="B536" s="625"/>
      <c r="C536" s="626"/>
      <c r="D536" s="624"/>
      <c r="E536" s="625"/>
      <c r="F536" s="625"/>
      <c r="G536" s="625"/>
      <c r="H536" s="625"/>
      <c r="I536" s="625"/>
      <c r="J536" s="625"/>
      <c r="K536" s="625"/>
      <c r="L536" s="625"/>
      <c r="M536" s="625"/>
      <c r="N536" s="625"/>
      <c r="O536" s="625"/>
      <c r="P536" s="625"/>
      <c r="Q536" s="625"/>
      <c r="R536" s="625"/>
      <c r="S536" s="625"/>
      <c r="T536" s="626"/>
      <c r="U536" s="665"/>
      <c r="V536" s="666"/>
      <c r="W536" s="667"/>
      <c r="X536" s="652"/>
      <c r="Y536" s="652"/>
      <c r="Z536" s="652"/>
    </row>
    <row r="537" spans="1:26" s="27" customFormat="1" ht="17.100000000000001" customHeight="1" x14ac:dyDescent="0.15">
      <c r="A537" s="624"/>
      <c r="B537" s="625"/>
      <c r="C537" s="626"/>
      <c r="D537" s="10" t="s">
        <v>9</v>
      </c>
      <c r="E537" s="625" t="s">
        <v>189</v>
      </c>
      <c r="F537" s="625"/>
      <c r="G537" s="625"/>
      <c r="H537" s="625"/>
      <c r="I537" s="625"/>
      <c r="J537" s="625"/>
      <c r="K537" s="625"/>
      <c r="L537" s="625"/>
      <c r="M537" s="625"/>
      <c r="N537" s="625"/>
      <c r="O537" s="625"/>
      <c r="P537" s="625"/>
      <c r="Q537" s="625"/>
      <c r="R537" s="625"/>
      <c r="S537" s="625"/>
      <c r="T537" s="626"/>
      <c r="U537" s="665"/>
      <c r="V537" s="666"/>
      <c r="W537" s="667"/>
      <c r="X537" s="652"/>
      <c r="Y537" s="652"/>
      <c r="Z537" s="652"/>
    </row>
    <row r="538" spans="1:26" s="27" customFormat="1" ht="17.100000000000001" customHeight="1" x14ac:dyDescent="0.15">
      <c r="A538" s="624"/>
      <c r="B538" s="625"/>
      <c r="C538" s="626"/>
      <c r="D538" s="26"/>
      <c r="E538" s="625"/>
      <c r="F538" s="625"/>
      <c r="G538" s="625"/>
      <c r="H538" s="625"/>
      <c r="I538" s="625"/>
      <c r="J538" s="625"/>
      <c r="K538" s="625"/>
      <c r="L538" s="625"/>
      <c r="M538" s="625"/>
      <c r="N538" s="625"/>
      <c r="O538" s="625"/>
      <c r="P538" s="625"/>
      <c r="Q538" s="625"/>
      <c r="R538" s="625"/>
      <c r="S538" s="625"/>
      <c r="T538" s="626"/>
      <c r="U538" s="665"/>
      <c r="V538" s="666"/>
      <c r="W538" s="667"/>
      <c r="X538" s="652"/>
      <c r="Y538" s="652"/>
      <c r="Z538" s="652"/>
    </row>
    <row r="539" spans="1:26" s="27" customFormat="1" ht="17.100000000000001" customHeight="1" x14ac:dyDescent="0.15">
      <c r="A539" s="624"/>
      <c r="B539" s="625"/>
      <c r="C539" s="626"/>
      <c r="D539" s="347"/>
      <c r="E539" s="625"/>
      <c r="F539" s="625"/>
      <c r="G539" s="625"/>
      <c r="H539" s="625"/>
      <c r="I539" s="625"/>
      <c r="J539" s="625"/>
      <c r="K539" s="625"/>
      <c r="L539" s="625"/>
      <c r="M539" s="625"/>
      <c r="N539" s="625"/>
      <c r="O539" s="625"/>
      <c r="P539" s="625"/>
      <c r="Q539" s="625"/>
      <c r="R539" s="625"/>
      <c r="S539" s="625"/>
      <c r="T539" s="626"/>
      <c r="U539" s="665"/>
      <c r="V539" s="666"/>
      <c r="W539" s="667"/>
      <c r="X539" s="652"/>
      <c r="Y539" s="652"/>
      <c r="Z539" s="652"/>
    </row>
    <row r="540" spans="1:26" s="27" customFormat="1" ht="17.100000000000001" customHeight="1" x14ac:dyDescent="0.15">
      <c r="A540" s="624"/>
      <c r="B540" s="625"/>
      <c r="C540" s="625"/>
      <c r="D540" s="347"/>
      <c r="E540" s="625"/>
      <c r="F540" s="625"/>
      <c r="G540" s="625"/>
      <c r="H540" s="625"/>
      <c r="I540" s="625"/>
      <c r="J540" s="625"/>
      <c r="K540" s="625"/>
      <c r="L540" s="625"/>
      <c r="M540" s="625"/>
      <c r="N540" s="625"/>
      <c r="O540" s="625"/>
      <c r="P540" s="625"/>
      <c r="Q540" s="625"/>
      <c r="R540" s="625"/>
      <c r="S540" s="625"/>
      <c r="T540" s="626"/>
      <c r="U540" s="665"/>
      <c r="V540" s="666"/>
      <c r="W540" s="667"/>
      <c r="X540" s="652"/>
      <c r="Y540" s="652"/>
      <c r="Z540" s="652"/>
    </row>
    <row r="541" spans="1:26" s="27" customFormat="1" ht="17.100000000000001" customHeight="1" x14ac:dyDescent="0.15">
      <c r="A541" s="621" t="s">
        <v>786</v>
      </c>
      <c r="B541" s="622"/>
      <c r="C541" s="623"/>
      <c r="D541" s="687" t="s">
        <v>190</v>
      </c>
      <c r="E541" s="688"/>
      <c r="F541" s="688"/>
      <c r="G541" s="688"/>
      <c r="H541" s="688"/>
      <c r="I541" s="688"/>
      <c r="J541" s="688"/>
      <c r="K541" s="688"/>
      <c r="L541" s="688"/>
      <c r="M541" s="688"/>
      <c r="N541" s="688"/>
      <c r="O541" s="688"/>
      <c r="P541" s="688"/>
      <c r="Q541" s="688"/>
      <c r="R541" s="688"/>
      <c r="S541" s="688"/>
      <c r="T541" s="689"/>
      <c r="U541" s="662" t="s">
        <v>38</v>
      </c>
      <c r="V541" s="663"/>
      <c r="W541" s="664"/>
      <c r="X541" s="776"/>
      <c r="Y541" s="776"/>
      <c r="Z541" s="776"/>
    </row>
    <row r="542" spans="1:26" s="27" customFormat="1" ht="17.100000000000001" customHeight="1" x14ac:dyDescent="0.15">
      <c r="A542" s="624"/>
      <c r="B542" s="625"/>
      <c r="C542" s="626"/>
      <c r="D542" s="690"/>
      <c r="E542" s="676"/>
      <c r="F542" s="676"/>
      <c r="G542" s="676"/>
      <c r="H542" s="676"/>
      <c r="I542" s="676"/>
      <c r="J542" s="676"/>
      <c r="K542" s="676"/>
      <c r="L542" s="676"/>
      <c r="M542" s="676"/>
      <c r="N542" s="676"/>
      <c r="O542" s="676"/>
      <c r="P542" s="676"/>
      <c r="Q542" s="676"/>
      <c r="R542" s="676"/>
      <c r="S542" s="676"/>
      <c r="T542" s="677"/>
      <c r="U542" s="665"/>
      <c r="V542" s="666"/>
      <c r="W542" s="667"/>
      <c r="X542" s="792"/>
      <c r="Y542" s="792"/>
      <c r="Z542" s="792"/>
    </row>
    <row r="543" spans="1:26" s="27" customFormat="1" ht="17.100000000000001" customHeight="1" x14ac:dyDescent="0.15">
      <c r="A543" s="624"/>
      <c r="B543" s="625"/>
      <c r="C543" s="626"/>
      <c r="D543" s="690"/>
      <c r="E543" s="676"/>
      <c r="F543" s="676"/>
      <c r="G543" s="676"/>
      <c r="H543" s="676"/>
      <c r="I543" s="676"/>
      <c r="J543" s="676"/>
      <c r="K543" s="676"/>
      <c r="L543" s="676"/>
      <c r="M543" s="676"/>
      <c r="N543" s="676"/>
      <c r="O543" s="676"/>
      <c r="P543" s="676"/>
      <c r="Q543" s="676"/>
      <c r="R543" s="676"/>
      <c r="S543" s="676"/>
      <c r="T543" s="677"/>
      <c r="U543" s="665"/>
      <c r="V543" s="666"/>
      <c r="W543" s="667"/>
      <c r="X543" s="792"/>
      <c r="Y543" s="792"/>
      <c r="Z543" s="792"/>
    </row>
    <row r="544" spans="1:26" s="27" customFormat="1" ht="17.100000000000001" customHeight="1" x14ac:dyDescent="0.15">
      <c r="A544" s="624"/>
      <c r="B544" s="625"/>
      <c r="C544" s="626"/>
      <c r="D544" s="690"/>
      <c r="E544" s="676"/>
      <c r="F544" s="676"/>
      <c r="G544" s="676"/>
      <c r="H544" s="676"/>
      <c r="I544" s="676"/>
      <c r="J544" s="676"/>
      <c r="K544" s="676"/>
      <c r="L544" s="676"/>
      <c r="M544" s="676"/>
      <c r="N544" s="676"/>
      <c r="O544" s="676"/>
      <c r="P544" s="676"/>
      <c r="Q544" s="676"/>
      <c r="R544" s="676"/>
      <c r="S544" s="676"/>
      <c r="T544" s="677"/>
      <c r="U544" s="665"/>
      <c r="V544" s="666"/>
      <c r="W544" s="667"/>
      <c r="X544" s="792"/>
      <c r="Y544" s="792"/>
      <c r="Z544" s="792"/>
    </row>
    <row r="545" spans="1:26" s="27" customFormat="1" ht="17.100000000000001" customHeight="1" x14ac:dyDescent="0.15">
      <c r="A545" s="624"/>
      <c r="B545" s="625"/>
      <c r="C545" s="626"/>
      <c r="D545" s="10" t="s">
        <v>9</v>
      </c>
      <c r="E545" s="625" t="s">
        <v>191</v>
      </c>
      <c r="F545" s="625"/>
      <c r="G545" s="625"/>
      <c r="H545" s="625"/>
      <c r="I545" s="625"/>
      <c r="J545" s="625"/>
      <c r="K545" s="625"/>
      <c r="L545" s="625"/>
      <c r="M545" s="625"/>
      <c r="N545" s="625"/>
      <c r="O545" s="625"/>
      <c r="P545" s="625"/>
      <c r="Q545" s="625"/>
      <c r="R545" s="625"/>
      <c r="S545" s="625"/>
      <c r="T545" s="626"/>
      <c r="U545" s="665"/>
      <c r="V545" s="666"/>
      <c r="W545" s="667"/>
      <c r="X545" s="792"/>
      <c r="Y545" s="792"/>
      <c r="Z545" s="792"/>
    </row>
    <row r="546" spans="1:26" s="27" customFormat="1" ht="17.100000000000001" customHeight="1" x14ac:dyDescent="0.15">
      <c r="A546" s="624"/>
      <c r="B546" s="625"/>
      <c r="C546" s="626"/>
      <c r="D546" s="347"/>
      <c r="E546" s="625"/>
      <c r="F546" s="625"/>
      <c r="G546" s="625"/>
      <c r="H546" s="625"/>
      <c r="I546" s="625"/>
      <c r="J546" s="625"/>
      <c r="K546" s="625"/>
      <c r="L546" s="625"/>
      <c r="M546" s="625"/>
      <c r="N546" s="625"/>
      <c r="O546" s="625"/>
      <c r="P546" s="625"/>
      <c r="Q546" s="625"/>
      <c r="R546" s="625"/>
      <c r="S546" s="625"/>
      <c r="T546" s="626"/>
      <c r="U546" s="665"/>
      <c r="V546" s="666"/>
      <c r="W546" s="667"/>
      <c r="X546" s="792"/>
      <c r="Y546" s="792"/>
      <c r="Z546" s="792"/>
    </row>
    <row r="547" spans="1:26" s="27" customFormat="1" ht="17.100000000000001" customHeight="1" x14ac:dyDescent="0.15">
      <c r="A547" s="624"/>
      <c r="B547" s="625"/>
      <c r="C547" s="626"/>
      <c r="D547" s="302"/>
      <c r="E547" s="13" t="s">
        <v>8</v>
      </c>
      <c r="F547" s="11" t="s">
        <v>192</v>
      </c>
      <c r="G547" s="11"/>
      <c r="H547" s="11"/>
      <c r="I547" s="11"/>
      <c r="J547" s="11"/>
      <c r="K547" s="11"/>
      <c r="L547" s="11"/>
      <c r="M547" s="11"/>
      <c r="N547" s="11"/>
      <c r="O547" s="11"/>
      <c r="P547" s="11"/>
      <c r="Q547" s="11"/>
      <c r="R547" s="11"/>
      <c r="S547" s="11"/>
      <c r="T547" s="12"/>
      <c r="U547" s="665"/>
      <c r="V547" s="666"/>
      <c r="W547" s="667"/>
      <c r="X547" s="792"/>
      <c r="Y547" s="792"/>
      <c r="Z547" s="792"/>
    </row>
    <row r="548" spans="1:26" s="27" customFormat="1" ht="17.100000000000001" customHeight="1" x14ac:dyDescent="0.15">
      <c r="A548" s="624"/>
      <c r="B548" s="625"/>
      <c r="C548" s="626"/>
      <c r="D548" s="302"/>
      <c r="E548" s="53" t="s">
        <v>11</v>
      </c>
      <c r="F548" s="625" t="s">
        <v>193</v>
      </c>
      <c r="G548" s="625"/>
      <c r="H548" s="625"/>
      <c r="I548" s="625"/>
      <c r="J548" s="625"/>
      <c r="K548" s="625"/>
      <c r="L548" s="625"/>
      <c r="M548" s="625"/>
      <c r="N548" s="625"/>
      <c r="O548" s="625"/>
      <c r="P548" s="625"/>
      <c r="Q548" s="625"/>
      <c r="R548" s="625"/>
      <c r="S548" s="625"/>
      <c r="T548" s="626"/>
      <c r="U548" s="665"/>
      <c r="V548" s="666"/>
      <c r="W548" s="667"/>
      <c r="X548" s="792"/>
      <c r="Y548" s="792"/>
      <c r="Z548" s="792"/>
    </row>
    <row r="549" spans="1:26" s="27" customFormat="1" ht="17.100000000000001" customHeight="1" x14ac:dyDescent="0.15">
      <c r="A549" s="624"/>
      <c r="B549" s="625"/>
      <c r="C549" s="626"/>
      <c r="D549" s="302"/>
      <c r="E549" s="303"/>
      <c r="F549" s="625"/>
      <c r="G549" s="625"/>
      <c r="H549" s="625"/>
      <c r="I549" s="625"/>
      <c r="J549" s="625"/>
      <c r="K549" s="625"/>
      <c r="L549" s="625"/>
      <c r="M549" s="625"/>
      <c r="N549" s="625"/>
      <c r="O549" s="625"/>
      <c r="P549" s="625"/>
      <c r="Q549" s="625"/>
      <c r="R549" s="625"/>
      <c r="S549" s="625"/>
      <c r="T549" s="626"/>
      <c r="U549" s="665"/>
      <c r="V549" s="666"/>
      <c r="W549" s="667"/>
      <c r="X549" s="792"/>
      <c r="Y549" s="792"/>
      <c r="Z549" s="792"/>
    </row>
    <row r="550" spans="1:26" s="27" customFormat="1" ht="17.100000000000001" customHeight="1" x14ac:dyDescent="0.15">
      <c r="A550" s="624"/>
      <c r="B550" s="625"/>
      <c r="C550" s="626"/>
      <c r="D550" s="10" t="s">
        <v>9</v>
      </c>
      <c r="E550" s="625" t="s">
        <v>194</v>
      </c>
      <c r="F550" s="625"/>
      <c r="G550" s="625"/>
      <c r="H550" s="625"/>
      <c r="I550" s="625"/>
      <c r="J550" s="625"/>
      <c r="K550" s="625"/>
      <c r="L550" s="625"/>
      <c r="M550" s="625"/>
      <c r="N550" s="625"/>
      <c r="O550" s="625"/>
      <c r="P550" s="625"/>
      <c r="Q550" s="625"/>
      <c r="R550" s="625"/>
      <c r="S550" s="625"/>
      <c r="T550" s="626"/>
      <c r="U550" s="665"/>
      <c r="V550" s="666"/>
      <c r="W550" s="667"/>
      <c r="X550" s="792"/>
      <c r="Y550" s="792"/>
      <c r="Z550" s="792"/>
    </row>
    <row r="551" spans="1:26" s="27" customFormat="1" ht="17.100000000000001" customHeight="1" x14ac:dyDescent="0.15">
      <c r="A551" s="624"/>
      <c r="B551" s="625"/>
      <c r="C551" s="626"/>
      <c r="D551" s="347"/>
      <c r="E551" s="625"/>
      <c r="F551" s="625"/>
      <c r="G551" s="625"/>
      <c r="H551" s="625"/>
      <c r="I551" s="625"/>
      <c r="J551" s="625"/>
      <c r="K551" s="625"/>
      <c r="L551" s="625"/>
      <c r="M551" s="625"/>
      <c r="N551" s="625"/>
      <c r="O551" s="625"/>
      <c r="P551" s="625"/>
      <c r="Q551" s="625"/>
      <c r="R551" s="625"/>
      <c r="S551" s="625"/>
      <c r="T551" s="626"/>
      <c r="U551" s="665"/>
      <c r="V551" s="666"/>
      <c r="W551" s="667"/>
      <c r="X551" s="792"/>
      <c r="Y551" s="792"/>
      <c r="Z551" s="792"/>
    </row>
    <row r="552" spans="1:26" s="27" customFormat="1" ht="17.100000000000001" customHeight="1" x14ac:dyDescent="0.15">
      <c r="A552" s="624"/>
      <c r="B552" s="625"/>
      <c r="C552" s="626"/>
      <c r="D552" s="347"/>
      <c r="E552" s="625"/>
      <c r="F552" s="625"/>
      <c r="G552" s="625"/>
      <c r="H552" s="625"/>
      <c r="I552" s="625"/>
      <c r="J552" s="625"/>
      <c r="K552" s="625"/>
      <c r="L552" s="625"/>
      <c r="M552" s="625"/>
      <c r="N552" s="625"/>
      <c r="O552" s="625"/>
      <c r="P552" s="625"/>
      <c r="Q552" s="625"/>
      <c r="R552" s="625"/>
      <c r="S552" s="625"/>
      <c r="T552" s="626"/>
      <c r="U552" s="665"/>
      <c r="V552" s="666"/>
      <c r="W552" s="667"/>
      <c r="X552" s="792"/>
      <c r="Y552" s="792"/>
      <c r="Z552" s="792"/>
    </row>
    <row r="553" spans="1:26" s="27" customFormat="1" ht="17.100000000000001" customHeight="1" x14ac:dyDescent="0.15">
      <c r="A553" s="624"/>
      <c r="B553" s="625"/>
      <c r="C553" s="626"/>
      <c r="D553" s="347"/>
      <c r="E553" s="625"/>
      <c r="F553" s="625"/>
      <c r="G553" s="625"/>
      <c r="H553" s="625"/>
      <c r="I553" s="625"/>
      <c r="J553" s="625"/>
      <c r="K553" s="625"/>
      <c r="L553" s="625"/>
      <c r="M553" s="625"/>
      <c r="N553" s="625"/>
      <c r="O553" s="625"/>
      <c r="P553" s="625"/>
      <c r="Q553" s="625"/>
      <c r="R553" s="625"/>
      <c r="S553" s="625"/>
      <c r="T553" s="626"/>
      <c r="U553" s="665"/>
      <c r="V553" s="666"/>
      <c r="W553" s="667"/>
      <c r="X553" s="792"/>
      <c r="Y553" s="792"/>
      <c r="Z553" s="792"/>
    </row>
    <row r="554" spans="1:26" s="27" customFormat="1" ht="17.100000000000001" customHeight="1" x14ac:dyDescent="0.15">
      <c r="A554" s="624"/>
      <c r="B554" s="625"/>
      <c r="C554" s="626"/>
      <c r="D554" s="52"/>
      <c r="E554" s="54" t="s">
        <v>195</v>
      </c>
      <c r="F554" s="11"/>
      <c r="G554" s="11"/>
      <c r="H554" s="11"/>
      <c r="I554" s="11"/>
      <c r="J554" s="11"/>
      <c r="K554" s="11"/>
      <c r="L554" s="11"/>
      <c r="M554" s="11"/>
      <c r="N554" s="11"/>
      <c r="O554" s="11"/>
      <c r="P554" s="11"/>
      <c r="Q554" s="11"/>
      <c r="R554" s="11"/>
      <c r="S554" s="11"/>
      <c r="T554" s="12"/>
      <c r="U554" s="665"/>
      <c r="V554" s="666"/>
      <c r="W554" s="667"/>
      <c r="X554" s="792"/>
      <c r="Y554" s="792"/>
      <c r="Z554" s="792"/>
    </row>
    <row r="555" spans="1:26" s="27" customFormat="1" ht="17.100000000000001" customHeight="1" x14ac:dyDescent="0.15">
      <c r="A555" s="624"/>
      <c r="B555" s="625"/>
      <c r="C555" s="626"/>
      <c r="D555" s="302"/>
      <c r="E555" s="55"/>
      <c r="F555" s="56" t="s">
        <v>196</v>
      </c>
      <c r="G555" s="303"/>
      <c r="H555" s="303"/>
      <c r="I555" s="303"/>
      <c r="J555" s="303"/>
      <c r="K555" s="303"/>
      <c r="L555" s="303"/>
      <c r="M555" s="303"/>
      <c r="N555" s="303"/>
      <c r="O555" s="303"/>
      <c r="P555" s="303"/>
      <c r="Q555" s="303"/>
      <c r="R555" s="303"/>
      <c r="S555" s="303"/>
      <c r="T555" s="304"/>
      <c r="U555" s="665"/>
      <c r="V555" s="666"/>
      <c r="W555" s="667"/>
      <c r="X555" s="777"/>
      <c r="Y555" s="777"/>
      <c r="Z555" s="777"/>
    </row>
    <row r="556" spans="1:26" s="27" customFormat="1" ht="17.100000000000001" customHeight="1" x14ac:dyDescent="0.15">
      <c r="A556" s="624"/>
      <c r="B556" s="625"/>
      <c r="C556" s="626"/>
      <c r="D556" s="741" t="s">
        <v>197</v>
      </c>
      <c r="E556" s="674"/>
      <c r="F556" s="674"/>
      <c r="G556" s="674"/>
      <c r="H556" s="674"/>
      <c r="I556" s="674"/>
      <c r="J556" s="674"/>
      <c r="K556" s="674"/>
      <c r="L556" s="674"/>
      <c r="M556" s="674"/>
      <c r="N556" s="674"/>
      <c r="O556" s="674"/>
      <c r="P556" s="674"/>
      <c r="Q556" s="674"/>
      <c r="R556" s="674"/>
      <c r="S556" s="674"/>
      <c r="T556" s="675"/>
      <c r="U556" s="665"/>
      <c r="V556" s="666"/>
      <c r="W556" s="667"/>
      <c r="X556" s="671"/>
      <c r="Y556" s="686"/>
      <c r="Z556" s="686"/>
    </row>
    <row r="557" spans="1:26" s="27" customFormat="1" ht="17.100000000000001" customHeight="1" x14ac:dyDescent="0.15">
      <c r="A557" s="624"/>
      <c r="B557" s="625"/>
      <c r="C557" s="626"/>
      <c r="D557" s="744"/>
      <c r="E557" s="745"/>
      <c r="F557" s="745"/>
      <c r="G557" s="745"/>
      <c r="H557" s="745"/>
      <c r="I557" s="745"/>
      <c r="J557" s="745"/>
      <c r="K557" s="745"/>
      <c r="L557" s="745"/>
      <c r="M557" s="745"/>
      <c r="N557" s="745"/>
      <c r="O557" s="745"/>
      <c r="P557" s="745"/>
      <c r="Q557" s="745"/>
      <c r="R557" s="745"/>
      <c r="S557" s="745"/>
      <c r="T557" s="746"/>
      <c r="U557" s="665"/>
      <c r="V557" s="666"/>
      <c r="W557" s="667"/>
      <c r="X557" s="694"/>
      <c r="Y557" s="686"/>
      <c r="Z557" s="686"/>
    </row>
    <row r="558" spans="1:26" s="27" customFormat="1" ht="17.100000000000001" customHeight="1" x14ac:dyDescent="0.15">
      <c r="A558" s="624"/>
      <c r="B558" s="625"/>
      <c r="C558" s="626"/>
      <c r="D558" s="645" t="s">
        <v>787</v>
      </c>
      <c r="E558" s="646"/>
      <c r="F558" s="646"/>
      <c r="G558" s="646"/>
      <c r="H558" s="646"/>
      <c r="I558" s="646"/>
      <c r="J558" s="646"/>
      <c r="K558" s="646"/>
      <c r="L558" s="646"/>
      <c r="M558" s="646"/>
      <c r="N558" s="646"/>
      <c r="O558" s="646"/>
      <c r="P558" s="646"/>
      <c r="Q558" s="646"/>
      <c r="R558" s="646"/>
      <c r="S558" s="646"/>
      <c r="T558" s="647"/>
      <c r="U558" s="665"/>
      <c r="V558" s="666"/>
      <c r="W558" s="667"/>
      <c r="X558" s="671"/>
      <c r="Y558" s="686"/>
      <c r="Z558" s="686"/>
    </row>
    <row r="559" spans="1:26" s="27" customFormat="1" ht="17.100000000000001" customHeight="1" x14ac:dyDescent="0.15">
      <c r="A559" s="659"/>
      <c r="B559" s="660"/>
      <c r="C559" s="661"/>
      <c r="D559" s="659"/>
      <c r="E559" s="660"/>
      <c r="F559" s="660"/>
      <c r="G559" s="660"/>
      <c r="H559" s="660"/>
      <c r="I559" s="660"/>
      <c r="J559" s="660"/>
      <c r="K559" s="660"/>
      <c r="L559" s="660"/>
      <c r="M559" s="660"/>
      <c r="N559" s="660"/>
      <c r="O559" s="660"/>
      <c r="P559" s="660"/>
      <c r="Q559" s="660"/>
      <c r="R559" s="660"/>
      <c r="S559" s="660"/>
      <c r="T559" s="661"/>
      <c r="U559" s="665"/>
      <c r="V559" s="666"/>
      <c r="W559" s="667"/>
      <c r="X559" s="672"/>
      <c r="Y559" s="876"/>
      <c r="Z559" s="876"/>
    </row>
    <row r="560" spans="1:26" s="27" customFormat="1" ht="17.100000000000001" customHeight="1" x14ac:dyDescent="0.15">
      <c r="A560" s="621" t="s">
        <v>788</v>
      </c>
      <c r="B560" s="622"/>
      <c r="C560" s="623"/>
      <c r="D560" s="687" t="s">
        <v>132</v>
      </c>
      <c r="E560" s="688"/>
      <c r="F560" s="688"/>
      <c r="G560" s="688"/>
      <c r="H560" s="688"/>
      <c r="I560" s="688"/>
      <c r="J560" s="688"/>
      <c r="K560" s="688"/>
      <c r="L560" s="688"/>
      <c r="M560" s="688"/>
      <c r="N560" s="688"/>
      <c r="O560" s="688"/>
      <c r="P560" s="688"/>
      <c r="Q560" s="688"/>
      <c r="R560" s="688"/>
      <c r="S560" s="688"/>
      <c r="T560" s="689"/>
      <c r="U560" s="662" t="s">
        <v>229</v>
      </c>
      <c r="V560" s="928"/>
      <c r="W560" s="929"/>
      <c r="X560" s="794"/>
      <c r="Y560" s="794"/>
      <c r="Z560" s="794"/>
    </row>
    <row r="561" spans="1:44" s="27" customFormat="1" ht="17.100000000000001" customHeight="1" x14ac:dyDescent="0.15">
      <c r="A561" s="624"/>
      <c r="B561" s="625"/>
      <c r="C561" s="626"/>
      <c r="D561" s="690"/>
      <c r="E561" s="676"/>
      <c r="F561" s="676"/>
      <c r="G561" s="676"/>
      <c r="H561" s="676"/>
      <c r="I561" s="676"/>
      <c r="J561" s="676"/>
      <c r="K561" s="676"/>
      <c r="L561" s="676"/>
      <c r="M561" s="676"/>
      <c r="N561" s="676"/>
      <c r="O561" s="676"/>
      <c r="P561" s="676"/>
      <c r="Q561" s="676"/>
      <c r="R561" s="676"/>
      <c r="S561" s="676"/>
      <c r="T561" s="677"/>
      <c r="U561" s="930"/>
      <c r="V561" s="931"/>
      <c r="W561" s="932"/>
      <c r="X561" s="779"/>
      <c r="Y561" s="779"/>
      <c r="Z561" s="779"/>
    </row>
    <row r="562" spans="1:44" s="27" customFormat="1" ht="17.100000000000001" customHeight="1" x14ac:dyDescent="0.15">
      <c r="A562" s="624"/>
      <c r="B562" s="625"/>
      <c r="C562" s="626"/>
      <c r="D562" s="744"/>
      <c r="E562" s="745"/>
      <c r="F562" s="745"/>
      <c r="G562" s="745"/>
      <c r="H562" s="745"/>
      <c r="I562" s="745"/>
      <c r="J562" s="745"/>
      <c r="K562" s="745"/>
      <c r="L562" s="745"/>
      <c r="M562" s="745"/>
      <c r="N562" s="745"/>
      <c r="O562" s="745"/>
      <c r="P562" s="745"/>
      <c r="Q562" s="745"/>
      <c r="R562" s="745"/>
      <c r="S562" s="745"/>
      <c r="T562" s="746"/>
      <c r="U562" s="930"/>
      <c r="V562" s="931"/>
      <c r="W562" s="932"/>
      <c r="X562" s="795"/>
      <c r="Y562" s="795"/>
      <c r="Z562" s="795"/>
    </row>
    <row r="563" spans="1:44" s="27" customFormat="1" ht="17.100000000000001" customHeight="1" x14ac:dyDescent="0.15">
      <c r="A563" s="624"/>
      <c r="B563" s="625"/>
      <c r="C563" s="626"/>
      <c r="D563" s="645" t="s">
        <v>513</v>
      </c>
      <c r="E563" s="646"/>
      <c r="F563" s="646"/>
      <c r="G563" s="646"/>
      <c r="H563" s="646"/>
      <c r="I563" s="646"/>
      <c r="J563" s="646"/>
      <c r="K563" s="646"/>
      <c r="L563" s="646"/>
      <c r="M563" s="646"/>
      <c r="N563" s="646"/>
      <c r="O563" s="646"/>
      <c r="P563" s="646"/>
      <c r="Q563" s="646"/>
      <c r="R563" s="646"/>
      <c r="S563" s="646"/>
      <c r="T563" s="647"/>
      <c r="U563" s="930"/>
      <c r="V563" s="931"/>
      <c r="W563" s="932"/>
      <c r="X563" s="336"/>
      <c r="Y563" s="336"/>
      <c r="Z563" s="336"/>
    </row>
    <row r="564" spans="1:44" s="27" customFormat="1" ht="17.100000000000001" customHeight="1" x14ac:dyDescent="0.15">
      <c r="A564" s="624"/>
      <c r="B564" s="625"/>
      <c r="C564" s="626"/>
      <c r="D564" s="624"/>
      <c r="E564" s="625"/>
      <c r="F564" s="625"/>
      <c r="G564" s="625"/>
      <c r="H564" s="625"/>
      <c r="I564" s="625"/>
      <c r="J564" s="625"/>
      <c r="K564" s="625"/>
      <c r="L564" s="625"/>
      <c r="M564" s="625"/>
      <c r="N564" s="625"/>
      <c r="O564" s="625"/>
      <c r="P564" s="625"/>
      <c r="Q564" s="625"/>
      <c r="R564" s="625"/>
      <c r="S564" s="625"/>
      <c r="T564" s="626"/>
      <c r="U564" s="930"/>
      <c r="V564" s="931"/>
      <c r="W564" s="932"/>
      <c r="X564" s="336"/>
      <c r="Y564" s="336"/>
      <c r="Z564" s="336"/>
    </row>
    <row r="565" spans="1:44" s="27" customFormat="1" ht="17.45" customHeight="1" x14ac:dyDescent="0.15">
      <c r="A565" s="624"/>
      <c r="B565" s="625"/>
      <c r="C565" s="626"/>
      <c r="D565" s="351"/>
      <c r="E565" s="756" t="s">
        <v>789</v>
      </c>
      <c r="F565" s="646"/>
      <c r="G565" s="646"/>
      <c r="H565" s="646"/>
      <c r="I565" s="646"/>
      <c r="J565" s="646"/>
      <c r="K565" s="646"/>
      <c r="L565" s="646"/>
      <c r="M565" s="646"/>
      <c r="N565" s="646"/>
      <c r="O565" s="646"/>
      <c r="P565" s="646"/>
      <c r="Q565" s="646"/>
      <c r="R565" s="646"/>
      <c r="S565" s="646"/>
      <c r="T565" s="647"/>
      <c r="U565" s="930"/>
      <c r="V565" s="931"/>
      <c r="W565" s="932"/>
      <c r="X565" s="791"/>
      <c r="Y565" s="791"/>
      <c r="Z565" s="791"/>
    </row>
    <row r="566" spans="1:44" s="27" customFormat="1" ht="17.45" customHeight="1" x14ac:dyDescent="0.15">
      <c r="A566" s="624"/>
      <c r="B566" s="625"/>
      <c r="C566" s="626"/>
      <c r="D566" s="10"/>
      <c r="E566" s="888"/>
      <c r="F566" s="625"/>
      <c r="G566" s="625"/>
      <c r="H566" s="625"/>
      <c r="I566" s="625"/>
      <c r="J566" s="625"/>
      <c r="K566" s="625"/>
      <c r="L566" s="625"/>
      <c r="M566" s="625"/>
      <c r="N566" s="625"/>
      <c r="O566" s="625"/>
      <c r="P566" s="625"/>
      <c r="Q566" s="625"/>
      <c r="R566" s="625"/>
      <c r="S566" s="625"/>
      <c r="T566" s="626"/>
      <c r="U566" s="930"/>
      <c r="V566" s="931"/>
      <c r="W566" s="932"/>
      <c r="X566" s="792"/>
      <c r="Y566" s="792"/>
      <c r="Z566" s="792"/>
    </row>
    <row r="567" spans="1:44" s="27" customFormat="1" ht="17.45" customHeight="1" x14ac:dyDescent="0.15">
      <c r="A567" s="624"/>
      <c r="B567" s="625"/>
      <c r="C567" s="626"/>
      <c r="D567" s="10"/>
      <c r="E567" s="888"/>
      <c r="F567" s="625"/>
      <c r="G567" s="625"/>
      <c r="H567" s="625"/>
      <c r="I567" s="625"/>
      <c r="J567" s="625"/>
      <c r="K567" s="625"/>
      <c r="L567" s="625"/>
      <c r="M567" s="625"/>
      <c r="N567" s="625"/>
      <c r="O567" s="625"/>
      <c r="P567" s="625"/>
      <c r="Q567" s="625"/>
      <c r="R567" s="625"/>
      <c r="S567" s="625"/>
      <c r="T567" s="626"/>
      <c r="U567" s="930"/>
      <c r="V567" s="931"/>
      <c r="W567" s="932"/>
      <c r="X567" s="792"/>
      <c r="Y567" s="792"/>
      <c r="Z567" s="792"/>
    </row>
    <row r="568" spans="1:44" s="27" customFormat="1" ht="17.45" customHeight="1" x14ac:dyDescent="0.15">
      <c r="A568" s="624"/>
      <c r="B568" s="625"/>
      <c r="C568" s="626"/>
      <c r="D568" s="10"/>
      <c r="E568" s="757"/>
      <c r="F568" s="628"/>
      <c r="G568" s="628"/>
      <c r="H568" s="628"/>
      <c r="I568" s="628"/>
      <c r="J568" s="628"/>
      <c r="K568" s="628"/>
      <c r="L568" s="628"/>
      <c r="M568" s="628"/>
      <c r="N568" s="628"/>
      <c r="O568" s="628"/>
      <c r="P568" s="628"/>
      <c r="Q568" s="628"/>
      <c r="R568" s="628"/>
      <c r="S568" s="628"/>
      <c r="T568" s="629"/>
      <c r="U568" s="930"/>
      <c r="V568" s="931"/>
      <c r="W568" s="932"/>
      <c r="X568" s="777"/>
      <c r="Y568" s="777"/>
      <c r="Z568" s="777"/>
    </row>
    <row r="569" spans="1:44" s="27" customFormat="1" ht="17.100000000000001" customHeight="1" x14ac:dyDescent="0.15">
      <c r="A569" s="624"/>
      <c r="B569" s="625"/>
      <c r="C569" s="626"/>
      <c r="D569" s="351"/>
      <c r="E569" s="756" t="s">
        <v>502</v>
      </c>
      <c r="F569" s="646"/>
      <c r="G569" s="646"/>
      <c r="H569" s="646"/>
      <c r="I569" s="646"/>
      <c r="J569" s="646"/>
      <c r="K569" s="646"/>
      <c r="L569" s="646"/>
      <c r="M569" s="646"/>
      <c r="N569" s="646"/>
      <c r="O569" s="646"/>
      <c r="P569" s="646"/>
      <c r="Q569" s="646"/>
      <c r="R569" s="646"/>
      <c r="S569" s="646"/>
      <c r="T569" s="647"/>
      <c r="U569" s="930"/>
      <c r="V569" s="931"/>
      <c r="W569" s="932"/>
      <c r="X569" s="961"/>
      <c r="Y569" s="961"/>
      <c r="Z569" s="961"/>
    </row>
    <row r="570" spans="1:44" s="27" customFormat="1" ht="17.100000000000001" customHeight="1" x14ac:dyDescent="0.15">
      <c r="A570" s="624"/>
      <c r="B570" s="625"/>
      <c r="C570" s="626"/>
      <c r="D570" s="10"/>
      <c r="E570" s="757"/>
      <c r="F570" s="628"/>
      <c r="G570" s="628"/>
      <c r="H570" s="628"/>
      <c r="I570" s="628"/>
      <c r="J570" s="628"/>
      <c r="K570" s="628"/>
      <c r="L570" s="628"/>
      <c r="M570" s="628"/>
      <c r="N570" s="628"/>
      <c r="O570" s="628"/>
      <c r="P570" s="628"/>
      <c r="Q570" s="628"/>
      <c r="R570" s="628"/>
      <c r="S570" s="628"/>
      <c r="T570" s="629"/>
      <c r="U570" s="930"/>
      <c r="V570" s="931"/>
      <c r="W570" s="932"/>
      <c r="X570" s="962"/>
      <c r="Y570" s="962"/>
      <c r="Z570" s="962"/>
    </row>
    <row r="571" spans="1:44" s="27" customFormat="1" ht="17.100000000000001" customHeight="1" x14ac:dyDescent="0.15">
      <c r="A571" s="624"/>
      <c r="B571" s="625"/>
      <c r="C571" s="626"/>
      <c r="D571" s="351"/>
      <c r="E571" s="756" t="s">
        <v>503</v>
      </c>
      <c r="F571" s="646"/>
      <c r="G571" s="646"/>
      <c r="H571" s="646"/>
      <c r="I571" s="646"/>
      <c r="J571" s="646"/>
      <c r="K571" s="646"/>
      <c r="L571" s="646"/>
      <c r="M571" s="646"/>
      <c r="N571" s="646"/>
      <c r="O571" s="646"/>
      <c r="P571" s="646"/>
      <c r="Q571" s="646"/>
      <c r="R571" s="646"/>
      <c r="S571" s="646"/>
      <c r="T571" s="647"/>
      <c r="U571" s="930"/>
      <c r="V571" s="931"/>
      <c r="W571" s="932"/>
      <c r="X571" s="683"/>
      <c r="Y571" s="683"/>
      <c r="Z571" s="683"/>
    </row>
    <row r="572" spans="1:44" s="27" customFormat="1" ht="17.100000000000001" customHeight="1" x14ac:dyDescent="0.15">
      <c r="A572" s="624"/>
      <c r="B572" s="625"/>
      <c r="C572" s="626"/>
      <c r="D572" s="305"/>
      <c r="E572" s="951"/>
      <c r="F572" s="660"/>
      <c r="G572" s="660"/>
      <c r="H572" s="660"/>
      <c r="I572" s="660"/>
      <c r="J572" s="660"/>
      <c r="K572" s="660"/>
      <c r="L572" s="660"/>
      <c r="M572" s="660"/>
      <c r="N572" s="660"/>
      <c r="O572" s="660"/>
      <c r="P572" s="660"/>
      <c r="Q572" s="660"/>
      <c r="R572" s="660"/>
      <c r="S572" s="660"/>
      <c r="T572" s="661"/>
      <c r="U572" s="930"/>
      <c r="V572" s="931"/>
      <c r="W572" s="932"/>
      <c r="X572" s="790"/>
      <c r="Y572" s="790"/>
      <c r="Z572" s="790"/>
    </row>
    <row r="573" spans="1:44" s="27" customFormat="1" ht="17.100000000000001" customHeight="1" x14ac:dyDescent="0.15">
      <c r="A573" s="621" t="s">
        <v>559</v>
      </c>
      <c r="B573" s="622"/>
      <c r="C573" s="623"/>
      <c r="D573" s="621" t="s">
        <v>523</v>
      </c>
      <c r="E573" s="622"/>
      <c r="F573" s="622"/>
      <c r="G573" s="622"/>
      <c r="H573" s="622"/>
      <c r="I573" s="622"/>
      <c r="J573" s="622"/>
      <c r="K573" s="622"/>
      <c r="L573" s="622"/>
      <c r="M573" s="622"/>
      <c r="N573" s="622"/>
      <c r="O573" s="622"/>
      <c r="P573" s="622"/>
      <c r="Q573" s="622"/>
      <c r="R573" s="622"/>
      <c r="S573" s="622"/>
      <c r="T573" s="623"/>
      <c r="U573" s="662" t="s">
        <v>493</v>
      </c>
      <c r="V573" s="663"/>
      <c r="W573" s="664"/>
      <c r="X573" s="739"/>
      <c r="Y573" s="739"/>
      <c r="Z573" s="739"/>
    </row>
    <row r="574" spans="1:44" s="27" customFormat="1" ht="17.100000000000001" customHeight="1" x14ac:dyDescent="0.15">
      <c r="A574" s="624"/>
      <c r="B574" s="625"/>
      <c r="C574" s="626"/>
      <c r="D574" s="624"/>
      <c r="E574" s="625"/>
      <c r="F574" s="625"/>
      <c r="G574" s="625"/>
      <c r="H574" s="625"/>
      <c r="I574" s="625"/>
      <c r="J574" s="625"/>
      <c r="K574" s="625"/>
      <c r="L574" s="625"/>
      <c r="M574" s="625"/>
      <c r="N574" s="625"/>
      <c r="O574" s="625"/>
      <c r="P574" s="625"/>
      <c r="Q574" s="625"/>
      <c r="R574" s="625"/>
      <c r="S574" s="625"/>
      <c r="T574" s="626"/>
      <c r="U574" s="665"/>
      <c r="V574" s="666"/>
      <c r="W574" s="667"/>
      <c r="X574" s="740"/>
      <c r="Y574" s="740"/>
      <c r="Z574" s="740"/>
      <c r="AB574" s="333"/>
      <c r="AC574" s="333"/>
      <c r="AD574" s="333"/>
      <c r="AE574" s="333"/>
      <c r="AF574" s="333"/>
      <c r="AG574" s="333"/>
      <c r="AH574" s="333"/>
      <c r="AI574" s="333"/>
      <c r="AJ574" s="333"/>
      <c r="AK574" s="333"/>
      <c r="AL574" s="333"/>
      <c r="AM574" s="333"/>
      <c r="AN574" s="333"/>
      <c r="AO574" s="333"/>
      <c r="AP574" s="333"/>
      <c r="AQ574" s="333"/>
      <c r="AR574" s="333"/>
    </row>
    <row r="575" spans="1:44" s="27" customFormat="1" ht="17.100000000000001" customHeight="1" x14ac:dyDescent="0.15">
      <c r="A575" s="624"/>
      <c r="B575" s="625"/>
      <c r="C575" s="626"/>
      <c r="D575" s="627"/>
      <c r="E575" s="628"/>
      <c r="F575" s="628"/>
      <c r="G575" s="628"/>
      <c r="H575" s="628"/>
      <c r="I575" s="628"/>
      <c r="J575" s="628"/>
      <c r="K575" s="628"/>
      <c r="L575" s="628"/>
      <c r="M575" s="628"/>
      <c r="N575" s="628"/>
      <c r="O575" s="628"/>
      <c r="P575" s="628"/>
      <c r="Q575" s="628"/>
      <c r="R575" s="628"/>
      <c r="S575" s="628"/>
      <c r="T575" s="629"/>
      <c r="U575" s="665"/>
      <c r="V575" s="666"/>
      <c r="W575" s="667"/>
      <c r="X575" s="740"/>
      <c r="Y575" s="740"/>
      <c r="Z575" s="740"/>
      <c r="AB575" s="333"/>
      <c r="AC575" s="333"/>
      <c r="AD575" s="333"/>
      <c r="AE575" s="333"/>
      <c r="AF575" s="333"/>
      <c r="AG575" s="333"/>
      <c r="AH575" s="333"/>
      <c r="AI575" s="333"/>
      <c r="AJ575" s="333"/>
      <c r="AK575" s="333"/>
      <c r="AL575" s="333"/>
      <c r="AM575" s="333"/>
      <c r="AN575" s="333"/>
      <c r="AO575" s="333"/>
      <c r="AP575" s="333"/>
      <c r="AQ575" s="333"/>
      <c r="AR575" s="333"/>
    </row>
    <row r="576" spans="1:44" s="27" customFormat="1" ht="17.100000000000001" customHeight="1" x14ac:dyDescent="0.15">
      <c r="A576" s="624"/>
      <c r="B576" s="625"/>
      <c r="C576" s="626"/>
      <c r="D576" s="645" t="s">
        <v>524</v>
      </c>
      <c r="E576" s="646"/>
      <c r="F576" s="646"/>
      <c r="G576" s="646"/>
      <c r="H576" s="646"/>
      <c r="I576" s="646"/>
      <c r="J576" s="646"/>
      <c r="K576" s="646"/>
      <c r="L576" s="646"/>
      <c r="M576" s="646"/>
      <c r="N576" s="646"/>
      <c r="O576" s="646"/>
      <c r="P576" s="646"/>
      <c r="Q576" s="646"/>
      <c r="R576" s="646"/>
      <c r="S576" s="646"/>
      <c r="T576" s="647"/>
      <c r="U576" s="665"/>
      <c r="V576" s="666"/>
      <c r="W576" s="667"/>
      <c r="X576" s="740"/>
      <c r="Y576" s="740"/>
      <c r="Z576" s="740"/>
      <c r="AB576" s="333"/>
      <c r="AC576" s="333"/>
      <c r="AD576" s="333"/>
      <c r="AE576" s="333"/>
      <c r="AF576" s="333"/>
      <c r="AG576" s="333"/>
      <c r="AH576" s="333"/>
      <c r="AI576" s="333"/>
      <c r="AJ576" s="333"/>
      <c r="AK576" s="333"/>
      <c r="AL576" s="333"/>
      <c r="AM576" s="333"/>
      <c r="AN576" s="333"/>
      <c r="AO576" s="333"/>
      <c r="AP576" s="333"/>
      <c r="AQ576" s="333"/>
      <c r="AR576" s="333"/>
    </row>
    <row r="577" spans="1:44" s="27" customFormat="1" ht="17.100000000000001" customHeight="1" x14ac:dyDescent="0.15">
      <c r="A577" s="624"/>
      <c r="B577" s="625"/>
      <c r="C577" s="626"/>
      <c r="D577" s="627"/>
      <c r="E577" s="628"/>
      <c r="F577" s="628"/>
      <c r="G577" s="628"/>
      <c r="H577" s="628"/>
      <c r="I577" s="628"/>
      <c r="J577" s="628"/>
      <c r="K577" s="628"/>
      <c r="L577" s="628"/>
      <c r="M577" s="628"/>
      <c r="N577" s="628"/>
      <c r="O577" s="628"/>
      <c r="P577" s="628"/>
      <c r="Q577" s="628"/>
      <c r="R577" s="628"/>
      <c r="S577" s="628"/>
      <c r="T577" s="629"/>
      <c r="U577" s="665"/>
      <c r="V577" s="666"/>
      <c r="W577" s="667"/>
      <c r="X577" s="740"/>
      <c r="Y577" s="740"/>
      <c r="Z577" s="740"/>
      <c r="AB577" s="333"/>
      <c r="AC577" s="333"/>
      <c r="AD577" s="333"/>
      <c r="AE577" s="333"/>
      <c r="AF577" s="333"/>
      <c r="AG577" s="333"/>
      <c r="AH577" s="333"/>
      <c r="AI577" s="333"/>
      <c r="AJ577" s="333"/>
      <c r="AK577" s="333"/>
      <c r="AL577" s="333"/>
      <c r="AM577" s="333"/>
      <c r="AN577" s="333"/>
      <c r="AO577" s="333"/>
      <c r="AP577" s="333"/>
      <c r="AQ577" s="333"/>
      <c r="AR577" s="333"/>
    </row>
    <row r="578" spans="1:44" s="27" customFormat="1" ht="17.100000000000001" customHeight="1" x14ac:dyDescent="0.15">
      <c r="A578" s="624"/>
      <c r="B578" s="625"/>
      <c r="C578" s="626"/>
      <c r="D578" s="645" t="s">
        <v>525</v>
      </c>
      <c r="E578" s="646"/>
      <c r="F578" s="646"/>
      <c r="G578" s="646"/>
      <c r="H578" s="646"/>
      <c r="I578" s="646"/>
      <c r="J578" s="646"/>
      <c r="K578" s="646"/>
      <c r="L578" s="646"/>
      <c r="M578" s="646"/>
      <c r="N578" s="646"/>
      <c r="O578" s="646"/>
      <c r="P578" s="646"/>
      <c r="Q578" s="646"/>
      <c r="R578" s="646"/>
      <c r="S578" s="646"/>
      <c r="T578" s="647"/>
      <c r="U578" s="665"/>
      <c r="V578" s="666"/>
      <c r="W578" s="667"/>
      <c r="X578" s="740"/>
      <c r="Y578" s="740"/>
      <c r="Z578" s="740"/>
      <c r="AB578" s="333"/>
      <c r="AC578" s="333"/>
      <c r="AD578" s="333"/>
      <c r="AE578" s="333"/>
      <c r="AF578" s="333"/>
      <c r="AG578" s="333"/>
      <c r="AH578" s="333"/>
      <c r="AI578" s="333"/>
      <c r="AJ578" s="333"/>
      <c r="AK578" s="333"/>
      <c r="AL578" s="333"/>
      <c r="AM578" s="333"/>
      <c r="AN578" s="333"/>
      <c r="AO578" s="333"/>
      <c r="AP578" s="333"/>
      <c r="AQ578" s="333"/>
      <c r="AR578" s="333"/>
    </row>
    <row r="579" spans="1:44" s="27" customFormat="1" ht="17.100000000000001" customHeight="1" x14ac:dyDescent="0.15">
      <c r="A579" s="624"/>
      <c r="B579" s="625"/>
      <c r="C579" s="626"/>
      <c r="D579" s="624"/>
      <c r="E579" s="625"/>
      <c r="F579" s="625"/>
      <c r="G579" s="625"/>
      <c r="H579" s="625"/>
      <c r="I579" s="625"/>
      <c r="J579" s="625"/>
      <c r="K579" s="625"/>
      <c r="L579" s="625"/>
      <c r="M579" s="625"/>
      <c r="N579" s="625"/>
      <c r="O579" s="625"/>
      <c r="P579" s="625"/>
      <c r="Q579" s="625"/>
      <c r="R579" s="625"/>
      <c r="S579" s="625"/>
      <c r="T579" s="626"/>
      <c r="U579" s="665"/>
      <c r="V579" s="666"/>
      <c r="W579" s="667"/>
      <c r="X579" s="740"/>
      <c r="Y579" s="740"/>
      <c r="Z579" s="740"/>
      <c r="AB579" s="333"/>
      <c r="AC579" s="333"/>
      <c r="AD579" s="333"/>
      <c r="AE579" s="333"/>
      <c r="AF579" s="333"/>
      <c r="AG579" s="333"/>
      <c r="AH579" s="333"/>
      <c r="AI579" s="333"/>
      <c r="AJ579" s="333"/>
      <c r="AK579" s="333"/>
      <c r="AL579" s="333"/>
      <c r="AM579" s="333"/>
      <c r="AN579" s="333"/>
      <c r="AO579" s="333"/>
      <c r="AP579" s="333"/>
      <c r="AQ579" s="333"/>
      <c r="AR579" s="333"/>
    </row>
    <row r="580" spans="1:44" s="27" customFormat="1" ht="17.100000000000001" customHeight="1" x14ac:dyDescent="0.15">
      <c r="A580" s="624"/>
      <c r="B580" s="625"/>
      <c r="C580" s="626"/>
      <c r="D580" s="624"/>
      <c r="E580" s="625"/>
      <c r="F580" s="625"/>
      <c r="G580" s="625"/>
      <c r="H580" s="625"/>
      <c r="I580" s="625"/>
      <c r="J580" s="625"/>
      <c r="K580" s="625"/>
      <c r="L580" s="625"/>
      <c r="M580" s="625"/>
      <c r="N580" s="625"/>
      <c r="O580" s="625"/>
      <c r="P580" s="625"/>
      <c r="Q580" s="625"/>
      <c r="R580" s="625"/>
      <c r="S580" s="625"/>
      <c r="T580" s="626"/>
      <c r="U580" s="665"/>
      <c r="V580" s="666"/>
      <c r="W580" s="667"/>
      <c r="X580" s="740"/>
      <c r="Y580" s="740"/>
      <c r="Z580" s="740"/>
      <c r="AB580" s="333"/>
      <c r="AC580" s="333"/>
      <c r="AD580" s="333"/>
      <c r="AE580" s="333"/>
      <c r="AF580" s="333"/>
      <c r="AG580" s="333"/>
      <c r="AH580" s="333"/>
      <c r="AI580" s="333"/>
      <c r="AJ580" s="333"/>
      <c r="AK580" s="333"/>
      <c r="AL580" s="333"/>
      <c r="AM580" s="333"/>
      <c r="AN580" s="333"/>
      <c r="AO580" s="333"/>
      <c r="AP580" s="333"/>
      <c r="AQ580" s="333"/>
      <c r="AR580" s="333"/>
    </row>
    <row r="581" spans="1:44" s="27" customFormat="1" ht="17.100000000000001" customHeight="1" x14ac:dyDescent="0.15">
      <c r="A581" s="621" t="s">
        <v>790</v>
      </c>
      <c r="B581" s="622"/>
      <c r="C581" s="623"/>
      <c r="D581" s="687" t="s">
        <v>477</v>
      </c>
      <c r="E581" s="688"/>
      <c r="F581" s="688"/>
      <c r="G581" s="688"/>
      <c r="H581" s="688"/>
      <c r="I581" s="688"/>
      <c r="J581" s="688"/>
      <c r="K581" s="688"/>
      <c r="L581" s="688"/>
      <c r="M581" s="688"/>
      <c r="N581" s="688"/>
      <c r="O581" s="688"/>
      <c r="P581" s="688"/>
      <c r="Q581" s="688"/>
      <c r="R581" s="688"/>
      <c r="S581" s="688"/>
      <c r="T581" s="689"/>
      <c r="U581" s="662" t="s">
        <v>230</v>
      </c>
      <c r="V581" s="663"/>
      <c r="W581" s="664"/>
      <c r="X581" s="739"/>
      <c r="Y581" s="739"/>
      <c r="Z581" s="739"/>
      <c r="AB581" s="333"/>
      <c r="AC581" s="333"/>
      <c r="AD581" s="333"/>
      <c r="AE581" s="333"/>
      <c r="AF581" s="333"/>
      <c r="AG581" s="333"/>
      <c r="AH581" s="333"/>
      <c r="AI581" s="333"/>
      <c r="AJ581" s="333"/>
      <c r="AK581" s="333"/>
      <c r="AL581" s="333"/>
      <c r="AM581" s="333"/>
      <c r="AN581" s="333"/>
      <c r="AO581" s="333"/>
      <c r="AP581" s="333"/>
      <c r="AQ581" s="333"/>
      <c r="AR581" s="333"/>
    </row>
    <row r="582" spans="1:44" s="27" customFormat="1" ht="17.100000000000001" customHeight="1" x14ac:dyDescent="0.15">
      <c r="A582" s="624"/>
      <c r="B582" s="625"/>
      <c r="C582" s="626"/>
      <c r="D582" s="690"/>
      <c r="E582" s="676"/>
      <c r="F582" s="676"/>
      <c r="G582" s="676"/>
      <c r="H582" s="676"/>
      <c r="I582" s="676"/>
      <c r="J582" s="676"/>
      <c r="K582" s="676"/>
      <c r="L582" s="676"/>
      <c r="M582" s="676"/>
      <c r="N582" s="676"/>
      <c r="O582" s="676"/>
      <c r="P582" s="676"/>
      <c r="Q582" s="676"/>
      <c r="R582" s="676"/>
      <c r="S582" s="676"/>
      <c r="T582" s="677"/>
      <c r="U582" s="665"/>
      <c r="V582" s="666"/>
      <c r="W582" s="667"/>
      <c r="X582" s="740"/>
      <c r="Y582" s="740"/>
      <c r="Z582" s="740"/>
    </row>
    <row r="583" spans="1:44" s="27" customFormat="1" ht="17.100000000000001" customHeight="1" x14ac:dyDescent="0.15">
      <c r="A583" s="624"/>
      <c r="B583" s="625"/>
      <c r="C583" s="626"/>
      <c r="D583" s="10" t="s">
        <v>251</v>
      </c>
      <c r="E583" s="625" t="s">
        <v>365</v>
      </c>
      <c r="F583" s="625"/>
      <c r="G583" s="625"/>
      <c r="H583" s="625"/>
      <c r="I583" s="625"/>
      <c r="J583" s="625"/>
      <c r="K583" s="625"/>
      <c r="L583" s="625"/>
      <c r="M583" s="625"/>
      <c r="N583" s="625"/>
      <c r="O583" s="625"/>
      <c r="P583" s="625"/>
      <c r="Q583" s="625"/>
      <c r="R583" s="625"/>
      <c r="S583" s="625"/>
      <c r="T583" s="626"/>
      <c r="U583" s="665"/>
      <c r="V583" s="666"/>
      <c r="W583" s="667"/>
      <c r="X583" s="740"/>
      <c r="Y583" s="740"/>
      <c r="Z583" s="740"/>
    </row>
    <row r="584" spans="1:44" s="27" customFormat="1" ht="17.100000000000001" customHeight="1" x14ac:dyDescent="0.15">
      <c r="A584" s="624"/>
      <c r="B584" s="625"/>
      <c r="C584" s="626"/>
      <c r="D584" s="302"/>
      <c r="E584" s="625"/>
      <c r="F584" s="625"/>
      <c r="G584" s="625"/>
      <c r="H584" s="625"/>
      <c r="I584" s="625"/>
      <c r="J584" s="625"/>
      <c r="K584" s="625"/>
      <c r="L584" s="625"/>
      <c r="M584" s="625"/>
      <c r="N584" s="625"/>
      <c r="O584" s="625"/>
      <c r="P584" s="625"/>
      <c r="Q584" s="625"/>
      <c r="R584" s="625"/>
      <c r="S584" s="625"/>
      <c r="T584" s="626"/>
      <c r="U584" s="665"/>
      <c r="V584" s="666"/>
      <c r="W584" s="667"/>
      <c r="X584" s="740"/>
      <c r="Y584" s="740"/>
      <c r="Z584" s="740"/>
    </row>
    <row r="585" spans="1:44" s="27" customFormat="1" ht="17.100000000000001" customHeight="1" x14ac:dyDescent="0.15">
      <c r="A585" s="624"/>
      <c r="B585" s="625"/>
      <c r="C585" s="626"/>
      <c r="D585" s="353"/>
      <c r="E585" s="628"/>
      <c r="F585" s="628"/>
      <c r="G585" s="628"/>
      <c r="H585" s="628"/>
      <c r="I585" s="628"/>
      <c r="J585" s="628"/>
      <c r="K585" s="628"/>
      <c r="L585" s="628"/>
      <c r="M585" s="628"/>
      <c r="N585" s="628"/>
      <c r="O585" s="628"/>
      <c r="P585" s="628"/>
      <c r="Q585" s="628"/>
      <c r="R585" s="628"/>
      <c r="S585" s="628"/>
      <c r="T585" s="629"/>
      <c r="U585" s="665"/>
      <c r="V585" s="666"/>
      <c r="W585" s="667"/>
      <c r="X585" s="740"/>
      <c r="Y585" s="740"/>
      <c r="Z585" s="740"/>
    </row>
    <row r="586" spans="1:44" s="27" customFormat="1" ht="17.100000000000001" customHeight="1" x14ac:dyDescent="0.15">
      <c r="A586" s="624"/>
      <c r="B586" s="625"/>
      <c r="C586" s="626"/>
      <c r="D586" s="653" t="s">
        <v>373</v>
      </c>
      <c r="E586" s="654"/>
      <c r="F586" s="654"/>
      <c r="G586" s="654"/>
      <c r="H586" s="654"/>
      <c r="I586" s="654"/>
      <c r="J586" s="654"/>
      <c r="K586" s="654"/>
      <c r="L586" s="654"/>
      <c r="M586" s="654"/>
      <c r="N586" s="654"/>
      <c r="O586" s="654"/>
      <c r="P586" s="654"/>
      <c r="Q586" s="654"/>
      <c r="R586" s="654"/>
      <c r="S586" s="654"/>
      <c r="T586" s="655"/>
      <c r="U586" s="665"/>
      <c r="V586" s="666"/>
      <c r="W586" s="667"/>
      <c r="X586" s="313"/>
      <c r="Y586" s="313"/>
      <c r="Z586" s="313"/>
    </row>
    <row r="587" spans="1:44" s="27" customFormat="1" ht="17.100000000000001" customHeight="1" x14ac:dyDescent="0.15">
      <c r="A587" s="624"/>
      <c r="B587" s="625"/>
      <c r="C587" s="626"/>
      <c r="D587" s="656"/>
      <c r="E587" s="657"/>
      <c r="F587" s="657"/>
      <c r="G587" s="657"/>
      <c r="H587" s="657"/>
      <c r="I587" s="657"/>
      <c r="J587" s="657"/>
      <c r="K587" s="657"/>
      <c r="L587" s="657"/>
      <c r="M587" s="657"/>
      <c r="N587" s="657"/>
      <c r="O587" s="657"/>
      <c r="P587" s="657"/>
      <c r="Q587" s="657"/>
      <c r="R587" s="657"/>
      <c r="S587" s="657"/>
      <c r="T587" s="658"/>
      <c r="U587" s="665"/>
      <c r="V587" s="666"/>
      <c r="W587" s="667"/>
      <c r="X587" s="344"/>
      <c r="Y587" s="344"/>
      <c r="Z587" s="344"/>
    </row>
    <row r="588" spans="1:44" s="27" customFormat="1" ht="17.100000000000001" customHeight="1" x14ac:dyDescent="0.15">
      <c r="A588" s="621" t="s">
        <v>791</v>
      </c>
      <c r="B588" s="622"/>
      <c r="C588" s="623"/>
      <c r="D588" s="687" t="s">
        <v>133</v>
      </c>
      <c r="E588" s="688"/>
      <c r="F588" s="688"/>
      <c r="G588" s="688"/>
      <c r="H588" s="688"/>
      <c r="I588" s="688"/>
      <c r="J588" s="688"/>
      <c r="K588" s="688"/>
      <c r="L588" s="688"/>
      <c r="M588" s="688"/>
      <c r="N588" s="688"/>
      <c r="O588" s="688"/>
      <c r="P588" s="688"/>
      <c r="Q588" s="688"/>
      <c r="R588" s="688"/>
      <c r="S588" s="688"/>
      <c r="T588" s="689"/>
      <c r="U588" s="662" t="s">
        <v>231</v>
      </c>
      <c r="V588" s="780"/>
      <c r="W588" s="781"/>
      <c r="X588" s="776"/>
      <c r="Y588" s="776"/>
      <c r="Z588" s="776"/>
    </row>
    <row r="589" spans="1:44" s="27" customFormat="1" ht="17.100000000000001" customHeight="1" x14ac:dyDescent="0.15">
      <c r="A589" s="624"/>
      <c r="B589" s="625"/>
      <c r="C589" s="626"/>
      <c r="D589" s="690"/>
      <c r="E589" s="676"/>
      <c r="F589" s="676"/>
      <c r="G589" s="676"/>
      <c r="H589" s="676"/>
      <c r="I589" s="676"/>
      <c r="J589" s="676"/>
      <c r="K589" s="676"/>
      <c r="L589" s="676"/>
      <c r="M589" s="676"/>
      <c r="N589" s="676"/>
      <c r="O589" s="676"/>
      <c r="P589" s="676"/>
      <c r="Q589" s="676"/>
      <c r="R589" s="676"/>
      <c r="S589" s="676"/>
      <c r="T589" s="677"/>
      <c r="U589" s="665"/>
      <c r="V589" s="782"/>
      <c r="W589" s="783"/>
      <c r="X589" s="792"/>
      <c r="Y589" s="792"/>
      <c r="Z589" s="792"/>
    </row>
    <row r="590" spans="1:44" s="27" customFormat="1" ht="17.100000000000001" customHeight="1" x14ac:dyDescent="0.15">
      <c r="A590" s="624"/>
      <c r="B590" s="625"/>
      <c r="C590" s="626"/>
      <c r="D590" s="744"/>
      <c r="E590" s="745"/>
      <c r="F590" s="745"/>
      <c r="G590" s="745"/>
      <c r="H590" s="745"/>
      <c r="I590" s="745"/>
      <c r="J590" s="745"/>
      <c r="K590" s="745"/>
      <c r="L590" s="745"/>
      <c r="M590" s="745"/>
      <c r="N590" s="745"/>
      <c r="O590" s="745"/>
      <c r="P590" s="745"/>
      <c r="Q590" s="745"/>
      <c r="R590" s="745"/>
      <c r="S590" s="745"/>
      <c r="T590" s="746"/>
      <c r="U590" s="784"/>
      <c r="V590" s="782"/>
      <c r="W590" s="783"/>
      <c r="X590" s="792"/>
      <c r="Y590" s="792"/>
      <c r="Z590" s="792"/>
    </row>
    <row r="591" spans="1:44" s="27" customFormat="1" ht="17.100000000000001" customHeight="1" x14ac:dyDescent="0.15">
      <c r="A591" s="624"/>
      <c r="B591" s="625"/>
      <c r="C591" s="626"/>
      <c r="D591" s="741" t="s">
        <v>134</v>
      </c>
      <c r="E591" s="674"/>
      <c r="F591" s="674"/>
      <c r="G591" s="674"/>
      <c r="H591" s="674"/>
      <c r="I591" s="674"/>
      <c r="J591" s="674"/>
      <c r="K591" s="674"/>
      <c r="L591" s="674"/>
      <c r="M591" s="674"/>
      <c r="N591" s="674"/>
      <c r="O591" s="674"/>
      <c r="P591" s="674"/>
      <c r="Q591" s="674"/>
      <c r="R591" s="674"/>
      <c r="S591" s="674"/>
      <c r="T591" s="675"/>
      <c r="U591" s="784"/>
      <c r="V591" s="782"/>
      <c r="W591" s="783"/>
      <c r="X591" s="961"/>
      <c r="Y591" s="961"/>
      <c r="Z591" s="961"/>
    </row>
    <row r="592" spans="1:44" s="27" customFormat="1" ht="17.100000000000001" customHeight="1" x14ac:dyDescent="0.15">
      <c r="A592" s="624"/>
      <c r="B592" s="625"/>
      <c r="C592" s="626"/>
      <c r="D592" s="690"/>
      <c r="E592" s="676"/>
      <c r="F592" s="676"/>
      <c r="G592" s="676"/>
      <c r="H592" s="676"/>
      <c r="I592" s="676"/>
      <c r="J592" s="676"/>
      <c r="K592" s="676"/>
      <c r="L592" s="676"/>
      <c r="M592" s="676"/>
      <c r="N592" s="676"/>
      <c r="O592" s="676"/>
      <c r="P592" s="676"/>
      <c r="Q592" s="676"/>
      <c r="R592" s="676"/>
      <c r="S592" s="676"/>
      <c r="T592" s="677"/>
      <c r="U592" s="784"/>
      <c r="V592" s="782"/>
      <c r="W592" s="783"/>
      <c r="X592" s="964"/>
      <c r="Y592" s="964"/>
      <c r="Z592" s="964"/>
    </row>
    <row r="593" spans="1:26" s="27" customFormat="1" ht="17.100000000000001" customHeight="1" x14ac:dyDescent="0.15">
      <c r="A593" s="624"/>
      <c r="B593" s="625"/>
      <c r="C593" s="626"/>
      <c r="D593" s="690"/>
      <c r="E593" s="676"/>
      <c r="F593" s="676"/>
      <c r="G593" s="676"/>
      <c r="H593" s="676"/>
      <c r="I593" s="676"/>
      <c r="J593" s="676"/>
      <c r="K593" s="676"/>
      <c r="L593" s="676"/>
      <c r="M593" s="676"/>
      <c r="N593" s="676"/>
      <c r="O593" s="676"/>
      <c r="P593" s="676"/>
      <c r="Q593" s="676"/>
      <c r="R593" s="676"/>
      <c r="S593" s="676"/>
      <c r="T593" s="677"/>
      <c r="U593" s="784"/>
      <c r="V593" s="782"/>
      <c r="W593" s="783"/>
      <c r="X593" s="964"/>
      <c r="Y593" s="964"/>
      <c r="Z593" s="964"/>
    </row>
    <row r="594" spans="1:26" s="27" customFormat="1" ht="17.100000000000001" customHeight="1" x14ac:dyDescent="0.15">
      <c r="A594" s="624"/>
      <c r="B594" s="625"/>
      <c r="C594" s="626"/>
      <c r="D594" s="691"/>
      <c r="E594" s="692"/>
      <c r="F594" s="692"/>
      <c r="G594" s="692"/>
      <c r="H594" s="692"/>
      <c r="I594" s="692"/>
      <c r="J594" s="692"/>
      <c r="K594" s="692"/>
      <c r="L594" s="692"/>
      <c r="M594" s="692"/>
      <c r="N594" s="692"/>
      <c r="O594" s="692"/>
      <c r="P594" s="692"/>
      <c r="Q594" s="692"/>
      <c r="R594" s="692"/>
      <c r="S594" s="692"/>
      <c r="T594" s="693"/>
      <c r="U594" s="784"/>
      <c r="V594" s="782"/>
      <c r="W594" s="783"/>
      <c r="X594" s="965"/>
      <c r="Y594" s="965"/>
      <c r="Z594" s="965"/>
    </row>
    <row r="595" spans="1:26" s="27" customFormat="1" ht="17.100000000000001" customHeight="1" x14ac:dyDescent="0.15">
      <c r="A595" s="621" t="s">
        <v>792</v>
      </c>
      <c r="B595" s="622"/>
      <c r="C595" s="623"/>
      <c r="D595" s="687" t="s">
        <v>135</v>
      </c>
      <c r="E595" s="688"/>
      <c r="F595" s="688"/>
      <c r="G595" s="688"/>
      <c r="H595" s="688"/>
      <c r="I595" s="688"/>
      <c r="J595" s="688"/>
      <c r="K595" s="688"/>
      <c r="L595" s="688"/>
      <c r="M595" s="688"/>
      <c r="N595" s="688"/>
      <c r="O595" s="688"/>
      <c r="P595" s="688"/>
      <c r="Q595" s="688"/>
      <c r="R595" s="688"/>
      <c r="S595" s="688"/>
      <c r="T595" s="689"/>
      <c r="U595" s="714" t="s">
        <v>232</v>
      </c>
      <c r="V595" s="787"/>
      <c r="W595" s="787"/>
      <c r="X595" s="739"/>
      <c r="Y595" s="739"/>
      <c r="Z595" s="739"/>
    </row>
    <row r="596" spans="1:26" s="27" customFormat="1" ht="17.100000000000001" customHeight="1" x14ac:dyDescent="0.15">
      <c r="A596" s="659"/>
      <c r="B596" s="660"/>
      <c r="C596" s="661"/>
      <c r="D596" s="691"/>
      <c r="E596" s="692"/>
      <c r="F596" s="692"/>
      <c r="G596" s="692"/>
      <c r="H596" s="692"/>
      <c r="I596" s="692"/>
      <c r="J596" s="692"/>
      <c r="K596" s="692"/>
      <c r="L596" s="692"/>
      <c r="M596" s="692"/>
      <c r="N596" s="692"/>
      <c r="O596" s="692"/>
      <c r="P596" s="692"/>
      <c r="Q596" s="692"/>
      <c r="R596" s="692"/>
      <c r="S596" s="692"/>
      <c r="T596" s="693"/>
      <c r="U596" s="787"/>
      <c r="V596" s="787"/>
      <c r="W596" s="787"/>
      <c r="X596" s="790"/>
      <c r="Y596" s="790"/>
      <c r="Z596" s="790"/>
    </row>
    <row r="597" spans="1:26" s="27" customFormat="1" ht="17.100000000000001" customHeight="1" x14ac:dyDescent="0.15">
      <c r="A597" s="715" t="s">
        <v>793</v>
      </c>
      <c r="B597" s="716"/>
      <c r="C597" s="717"/>
      <c r="D597" s="687" t="s">
        <v>881</v>
      </c>
      <c r="E597" s="688"/>
      <c r="F597" s="688"/>
      <c r="G597" s="688"/>
      <c r="H597" s="688"/>
      <c r="I597" s="688"/>
      <c r="J597" s="688"/>
      <c r="K597" s="688"/>
      <c r="L597" s="688"/>
      <c r="M597" s="688"/>
      <c r="N597" s="688"/>
      <c r="O597" s="688"/>
      <c r="P597" s="688"/>
      <c r="Q597" s="688"/>
      <c r="R597" s="688"/>
      <c r="S597" s="688"/>
      <c r="T597" s="689"/>
      <c r="U597" s="662" t="s">
        <v>233</v>
      </c>
      <c r="V597" s="663"/>
      <c r="W597" s="664"/>
      <c r="X597" s="963"/>
      <c r="Y597" s="963"/>
      <c r="Z597" s="963"/>
    </row>
    <row r="598" spans="1:26" s="27" customFormat="1" ht="17.100000000000001" customHeight="1" x14ac:dyDescent="0.15">
      <c r="A598" s="718"/>
      <c r="B598" s="719"/>
      <c r="C598" s="720"/>
      <c r="D598" s="690"/>
      <c r="E598" s="676"/>
      <c r="F598" s="676"/>
      <c r="G598" s="676"/>
      <c r="H598" s="676"/>
      <c r="I598" s="676"/>
      <c r="J598" s="676"/>
      <c r="K598" s="676"/>
      <c r="L598" s="676"/>
      <c r="M598" s="676"/>
      <c r="N598" s="676"/>
      <c r="O598" s="676"/>
      <c r="P598" s="676"/>
      <c r="Q598" s="676"/>
      <c r="R598" s="676"/>
      <c r="S598" s="676"/>
      <c r="T598" s="677"/>
      <c r="U598" s="665"/>
      <c r="V598" s="666"/>
      <c r="W598" s="667"/>
      <c r="X598" s="964"/>
      <c r="Y598" s="964"/>
      <c r="Z598" s="964"/>
    </row>
    <row r="599" spans="1:26" s="27" customFormat="1" ht="17.100000000000001" customHeight="1" x14ac:dyDescent="0.15">
      <c r="A599" s="718"/>
      <c r="B599" s="719"/>
      <c r="C599" s="720"/>
      <c r="D599" s="690"/>
      <c r="E599" s="676"/>
      <c r="F599" s="676"/>
      <c r="G599" s="676"/>
      <c r="H599" s="676"/>
      <c r="I599" s="676"/>
      <c r="J599" s="676"/>
      <c r="K599" s="676"/>
      <c r="L599" s="676"/>
      <c r="M599" s="676"/>
      <c r="N599" s="676"/>
      <c r="O599" s="676"/>
      <c r="P599" s="676"/>
      <c r="Q599" s="676"/>
      <c r="R599" s="676"/>
      <c r="S599" s="676"/>
      <c r="T599" s="677"/>
      <c r="U599" s="665"/>
      <c r="V599" s="666"/>
      <c r="W599" s="667"/>
      <c r="X599" s="964"/>
      <c r="Y599" s="964"/>
      <c r="Z599" s="964"/>
    </row>
    <row r="600" spans="1:26" s="27" customFormat="1" ht="17.100000000000001" customHeight="1" x14ac:dyDescent="0.15">
      <c r="A600" s="721"/>
      <c r="B600" s="722"/>
      <c r="C600" s="723"/>
      <c r="D600" s="691"/>
      <c r="E600" s="692"/>
      <c r="F600" s="692"/>
      <c r="G600" s="692"/>
      <c r="H600" s="692"/>
      <c r="I600" s="692"/>
      <c r="J600" s="692"/>
      <c r="K600" s="692"/>
      <c r="L600" s="692"/>
      <c r="M600" s="692"/>
      <c r="N600" s="692"/>
      <c r="O600" s="692"/>
      <c r="P600" s="692"/>
      <c r="Q600" s="692"/>
      <c r="R600" s="692"/>
      <c r="S600" s="692"/>
      <c r="T600" s="693"/>
      <c r="U600" s="668"/>
      <c r="V600" s="669"/>
      <c r="W600" s="670"/>
      <c r="X600" s="965"/>
      <c r="Y600" s="965"/>
      <c r="Z600" s="965"/>
    </row>
    <row r="601" spans="1:26" s="27" customFormat="1" ht="17.100000000000001" customHeight="1" x14ac:dyDescent="0.15">
      <c r="A601" s="621" t="s">
        <v>794</v>
      </c>
      <c r="B601" s="622"/>
      <c r="C601" s="623"/>
      <c r="D601" s="687" t="s">
        <v>136</v>
      </c>
      <c r="E601" s="688"/>
      <c r="F601" s="688"/>
      <c r="G601" s="688"/>
      <c r="H601" s="688"/>
      <c r="I601" s="688"/>
      <c r="J601" s="688"/>
      <c r="K601" s="688"/>
      <c r="L601" s="688"/>
      <c r="M601" s="688"/>
      <c r="N601" s="688"/>
      <c r="O601" s="688"/>
      <c r="P601" s="688"/>
      <c r="Q601" s="688"/>
      <c r="R601" s="688"/>
      <c r="S601" s="688"/>
      <c r="T601" s="689"/>
      <c r="U601" s="662" t="s">
        <v>234</v>
      </c>
      <c r="V601" s="780"/>
      <c r="W601" s="781"/>
      <c r="X601" s="684"/>
      <c r="Y601" s="684"/>
      <c r="Z601" s="684"/>
    </row>
    <row r="602" spans="1:26" s="27" customFormat="1" ht="17.100000000000001" customHeight="1" x14ac:dyDescent="0.15">
      <c r="A602" s="624"/>
      <c r="B602" s="625"/>
      <c r="C602" s="626"/>
      <c r="D602" s="690"/>
      <c r="E602" s="676"/>
      <c r="F602" s="676"/>
      <c r="G602" s="676"/>
      <c r="H602" s="676"/>
      <c r="I602" s="676"/>
      <c r="J602" s="676"/>
      <c r="K602" s="676"/>
      <c r="L602" s="676"/>
      <c r="M602" s="676"/>
      <c r="N602" s="676"/>
      <c r="O602" s="676"/>
      <c r="P602" s="676"/>
      <c r="Q602" s="676"/>
      <c r="R602" s="676"/>
      <c r="S602" s="676"/>
      <c r="T602" s="677"/>
      <c r="U602" s="665"/>
      <c r="V602" s="782"/>
      <c r="W602" s="783"/>
      <c r="X602" s="620"/>
      <c r="Y602" s="620"/>
      <c r="Z602" s="620"/>
    </row>
    <row r="603" spans="1:26" s="27" customFormat="1" ht="17.100000000000001" customHeight="1" x14ac:dyDescent="0.15">
      <c r="A603" s="624"/>
      <c r="B603" s="625"/>
      <c r="C603" s="626"/>
      <c r="D603" s="690"/>
      <c r="E603" s="676"/>
      <c r="F603" s="676"/>
      <c r="G603" s="676"/>
      <c r="H603" s="676"/>
      <c r="I603" s="676"/>
      <c r="J603" s="676"/>
      <c r="K603" s="676"/>
      <c r="L603" s="676"/>
      <c r="M603" s="676"/>
      <c r="N603" s="676"/>
      <c r="O603" s="676"/>
      <c r="P603" s="676"/>
      <c r="Q603" s="676"/>
      <c r="R603" s="676"/>
      <c r="S603" s="676"/>
      <c r="T603" s="677"/>
      <c r="U603" s="665"/>
      <c r="V603" s="782"/>
      <c r="W603" s="783"/>
      <c r="X603" s="620"/>
      <c r="Y603" s="620"/>
      <c r="Z603" s="620"/>
    </row>
    <row r="604" spans="1:26" s="27" customFormat="1" ht="17.100000000000001" customHeight="1" x14ac:dyDescent="0.15">
      <c r="A604" s="624"/>
      <c r="B604" s="625"/>
      <c r="C604" s="626"/>
      <c r="D604" s="10" t="s">
        <v>129</v>
      </c>
      <c r="E604" s="625" t="s">
        <v>478</v>
      </c>
      <c r="F604" s="625"/>
      <c r="G604" s="625"/>
      <c r="H604" s="625"/>
      <c r="I604" s="625"/>
      <c r="J604" s="625"/>
      <c r="K604" s="625"/>
      <c r="L604" s="625"/>
      <c r="M604" s="625"/>
      <c r="N604" s="625"/>
      <c r="O604" s="625"/>
      <c r="P604" s="625"/>
      <c r="Q604" s="625"/>
      <c r="R604" s="625"/>
      <c r="S604" s="625"/>
      <c r="T604" s="626"/>
      <c r="U604" s="784"/>
      <c r="V604" s="782"/>
      <c r="W604" s="783"/>
      <c r="X604" s="620"/>
      <c r="Y604" s="620"/>
      <c r="Z604" s="620"/>
    </row>
    <row r="605" spans="1:26" s="27" customFormat="1" ht="17.100000000000001" customHeight="1" x14ac:dyDescent="0.15">
      <c r="A605" s="624"/>
      <c r="B605" s="625"/>
      <c r="C605" s="626"/>
      <c r="D605" s="10"/>
      <c r="E605" s="625"/>
      <c r="F605" s="625"/>
      <c r="G605" s="625"/>
      <c r="H605" s="625"/>
      <c r="I605" s="625"/>
      <c r="J605" s="625"/>
      <c r="K605" s="625"/>
      <c r="L605" s="625"/>
      <c r="M605" s="625"/>
      <c r="N605" s="625"/>
      <c r="O605" s="625"/>
      <c r="P605" s="625"/>
      <c r="Q605" s="625"/>
      <c r="R605" s="625"/>
      <c r="S605" s="625"/>
      <c r="T605" s="626"/>
      <c r="U605" s="784"/>
      <c r="V605" s="782"/>
      <c r="W605" s="783"/>
      <c r="X605" s="620"/>
      <c r="Y605" s="620"/>
      <c r="Z605" s="620"/>
    </row>
    <row r="606" spans="1:26" s="27" customFormat="1" ht="17.100000000000001" customHeight="1" x14ac:dyDescent="0.15">
      <c r="A606" s="624"/>
      <c r="B606" s="625"/>
      <c r="C606" s="626"/>
      <c r="D606" s="10"/>
      <c r="E606" s="625"/>
      <c r="F606" s="625"/>
      <c r="G606" s="625"/>
      <c r="H606" s="625"/>
      <c r="I606" s="625"/>
      <c r="J606" s="625"/>
      <c r="K606" s="625"/>
      <c r="L606" s="625"/>
      <c r="M606" s="625"/>
      <c r="N606" s="625"/>
      <c r="O606" s="625"/>
      <c r="P606" s="625"/>
      <c r="Q606" s="625"/>
      <c r="R606" s="625"/>
      <c r="S606" s="625"/>
      <c r="T606" s="626"/>
      <c r="U606" s="784"/>
      <c r="V606" s="782"/>
      <c r="W606" s="783"/>
      <c r="X606" s="620"/>
      <c r="Y606" s="620"/>
      <c r="Z606" s="620"/>
    </row>
    <row r="607" spans="1:26" s="27" customFormat="1" ht="17.100000000000001" customHeight="1" x14ac:dyDescent="0.15">
      <c r="A607" s="624"/>
      <c r="B607" s="625"/>
      <c r="C607" s="626"/>
      <c r="D607" s="302"/>
      <c r="E607" s="625"/>
      <c r="F607" s="625"/>
      <c r="G607" s="625"/>
      <c r="H607" s="625"/>
      <c r="I607" s="625"/>
      <c r="J607" s="625"/>
      <c r="K607" s="625"/>
      <c r="L607" s="625"/>
      <c r="M607" s="625"/>
      <c r="N607" s="625"/>
      <c r="O607" s="625"/>
      <c r="P607" s="625"/>
      <c r="Q607" s="625"/>
      <c r="R607" s="625"/>
      <c r="S607" s="625"/>
      <c r="T607" s="626"/>
      <c r="U607" s="784"/>
      <c r="V607" s="782"/>
      <c r="W607" s="783"/>
      <c r="X607" s="620"/>
      <c r="Y607" s="620"/>
      <c r="Z607" s="620"/>
    </row>
    <row r="608" spans="1:26" s="27" customFormat="1" ht="17.100000000000001" customHeight="1" x14ac:dyDescent="0.15">
      <c r="A608" s="624"/>
      <c r="B608" s="625"/>
      <c r="C608" s="626"/>
      <c r="D608" s="353"/>
      <c r="E608" s="628"/>
      <c r="F608" s="628"/>
      <c r="G608" s="628"/>
      <c r="H608" s="628"/>
      <c r="I608" s="628"/>
      <c r="J608" s="628"/>
      <c r="K608" s="628"/>
      <c r="L608" s="628"/>
      <c r="M608" s="628"/>
      <c r="N608" s="628"/>
      <c r="O608" s="628"/>
      <c r="P608" s="628"/>
      <c r="Q608" s="628"/>
      <c r="R608" s="628"/>
      <c r="S608" s="628"/>
      <c r="T608" s="629"/>
      <c r="U608" s="784"/>
      <c r="V608" s="782"/>
      <c r="W608" s="783"/>
      <c r="X608" s="683"/>
      <c r="Y608" s="683"/>
      <c r="Z608" s="683"/>
    </row>
    <row r="609" spans="1:26" s="27" customFormat="1" ht="17.100000000000001" customHeight="1" x14ac:dyDescent="0.15">
      <c r="A609" s="624"/>
      <c r="B609" s="625"/>
      <c r="C609" s="626"/>
      <c r="D609" s="645" t="s">
        <v>137</v>
      </c>
      <c r="E609" s="646"/>
      <c r="F609" s="646"/>
      <c r="G609" s="646"/>
      <c r="H609" s="646"/>
      <c r="I609" s="646"/>
      <c r="J609" s="646"/>
      <c r="K609" s="646"/>
      <c r="L609" s="646"/>
      <c r="M609" s="646"/>
      <c r="N609" s="646"/>
      <c r="O609" s="646"/>
      <c r="P609" s="646"/>
      <c r="Q609" s="646"/>
      <c r="R609" s="646"/>
      <c r="S609" s="646"/>
      <c r="T609" s="647"/>
      <c r="U609" s="784"/>
      <c r="V609" s="782"/>
      <c r="W609" s="783"/>
      <c r="X609" s="620"/>
      <c r="Y609" s="620"/>
      <c r="Z609" s="620"/>
    </row>
    <row r="610" spans="1:26" s="27" customFormat="1" ht="17.100000000000001" customHeight="1" x14ac:dyDescent="0.15">
      <c r="A610" s="624"/>
      <c r="B610" s="625"/>
      <c r="C610" s="626"/>
      <c r="D610" s="624"/>
      <c r="E610" s="625"/>
      <c r="F610" s="625"/>
      <c r="G610" s="625"/>
      <c r="H610" s="625"/>
      <c r="I610" s="625"/>
      <c r="J610" s="625"/>
      <c r="K610" s="625"/>
      <c r="L610" s="625"/>
      <c r="M610" s="625"/>
      <c r="N610" s="625"/>
      <c r="O610" s="625"/>
      <c r="P610" s="625"/>
      <c r="Q610" s="625"/>
      <c r="R610" s="625"/>
      <c r="S610" s="625"/>
      <c r="T610" s="626"/>
      <c r="U610" s="784"/>
      <c r="V610" s="782"/>
      <c r="W610" s="783"/>
      <c r="X610" s="620"/>
      <c r="Y610" s="620"/>
      <c r="Z610" s="620"/>
    </row>
    <row r="611" spans="1:26" s="27" customFormat="1" ht="17.100000000000001" customHeight="1" x14ac:dyDescent="0.15">
      <c r="A611" s="624"/>
      <c r="B611" s="625"/>
      <c r="C611" s="626"/>
      <c r="D611" s="10" t="s">
        <v>129</v>
      </c>
      <c r="E611" s="625" t="s">
        <v>138</v>
      </c>
      <c r="F611" s="625"/>
      <c r="G611" s="625"/>
      <c r="H611" s="625"/>
      <c r="I611" s="625"/>
      <c r="J611" s="625"/>
      <c r="K611" s="625"/>
      <c r="L611" s="625"/>
      <c r="M611" s="625"/>
      <c r="N611" s="625"/>
      <c r="O611" s="625"/>
      <c r="P611" s="625"/>
      <c r="Q611" s="625"/>
      <c r="R611" s="625"/>
      <c r="S611" s="625"/>
      <c r="T611" s="626"/>
      <c r="U611" s="784"/>
      <c r="V611" s="782"/>
      <c r="W611" s="783"/>
      <c r="X611" s="620"/>
      <c r="Y611" s="620"/>
      <c r="Z611" s="620"/>
    </row>
    <row r="612" spans="1:26" s="27" customFormat="1" ht="17.100000000000001" customHeight="1" x14ac:dyDescent="0.15">
      <c r="A612" s="624"/>
      <c r="B612" s="625"/>
      <c r="C612" s="626"/>
      <c r="D612" s="10"/>
      <c r="E612" s="625"/>
      <c r="F612" s="625"/>
      <c r="G612" s="625"/>
      <c r="H612" s="625"/>
      <c r="I612" s="625"/>
      <c r="J612" s="625"/>
      <c r="K612" s="625"/>
      <c r="L612" s="625"/>
      <c r="M612" s="625"/>
      <c r="N612" s="625"/>
      <c r="O612" s="625"/>
      <c r="P612" s="625"/>
      <c r="Q612" s="625"/>
      <c r="R612" s="625"/>
      <c r="S612" s="625"/>
      <c r="T612" s="626"/>
      <c r="U612" s="784"/>
      <c r="V612" s="782"/>
      <c r="W612" s="783"/>
      <c r="X612" s="620"/>
      <c r="Y612" s="620"/>
      <c r="Z612" s="620"/>
    </row>
    <row r="613" spans="1:26" s="27" customFormat="1" ht="17.100000000000001" customHeight="1" x14ac:dyDescent="0.15">
      <c r="A613" s="624"/>
      <c r="B613" s="625"/>
      <c r="C613" s="626"/>
      <c r="D613" s="10" t="s">
        <v>9</v>
      </c>
      <c r="E613" s="625" t="s">
        <v>139</v>
      </c>
      <c r="F613" s="625"/>
      <c r="G613" s="625"/>
      <c r="H613" s="625"/>
      <c r="I613" s="625"/>
      <c r="J613" s="625"/>
      <c r="K613" s="625"/>
      <c r="L613" s="625"/>
      <c r="M613" s="625"/>
      <c r="N613" s="625"/>
      <c r="O613" s="625"/>
      <c r="P613" s="625"/>
      <c r="Q613" s="625"/>
      <c r="R613" s="625"/>
      <c r="S613" s="625"/>
      <c r="T613" s="626"/>
      <c r="U613" s="784"/>
      <c r="V613" s="782"/>
      <c r="W613" s="783"/>
      <c r="X613" s="620"/>
      <c r="Y613" s="620"/>
      <c r="Z613" s="620"/>
    </row>
    <row r="614" spans="1:26" s="27" customFormat="1" ht="17.100000000000001" customHeight="1" x14ac:dyDescent="0.15">
      <c r="A614" s="624"/>
      <c r="B614" s="625"/>
      <c r="C614" s="626"/>
      <c r="D614" s="10"/>
      <c r="E614" s="625"/>
      <c r="F614" s="625"/>
      <c r="G614" s="625"/>
      <c r="H614" s="625"/>
      <c r="I614" s="625"/>
      <c r="J614" s="625"/>
      <c r="K614" s="625"/>
      <c r="L614" s="625"/>
      <c r="M614" s="625"/>
      <c r="N614" s="625"/>
      <c r="O614" s="625"/>
      <c r="P614" s="625"/>
      <c r="Q614" s="625"/>
      <c r="R614" s="625"/>
      <c r="S614" s="625"/>
      <c r="T614" s="626"/>
      <c r="U614" s="784"/>
      <c r="V614" s="782"/>
      <c r="W614" s="783"/>
      <c r="X614" s="620"/>
      <c r="Y614" s="620"/>
      <c r="Z614" s="620"/>
    </row>
    <row r="615" spans="1:26" s="27" customFormat="1" ht="17.100000000000001" customHeight="1" x14ac:dyDescent="0.15">
      <c r="A615" s="624"/>
      <c r="B615" s="625"/>
      <c r="C615" s="626"/>
      <c r="D615" s="10"/>
      <c r="E615" s="628"/>
      <c r="F615" s="628"/>
      <c r="G615" s="628"/>
      <c r="H615" s="628"/>
      <c r="I615" s="628"/>
      <c r="J615" s="628"/>
      <c r="K615" s="628"/>
      <c r="L615" s="628"/>
      <c r="M615" s="628"/>
      <c r="N615" s="628"/>
      <c r="O615" s="628"/>
      <c r="P615" s="628"/>
      <c r="Q615" s="628"/>
      <c r="R615" s="628"/>
      <c r="S615" s="628"/>
      <c r="T615" s="629"/>
      <c r="U615" s="784"/>
      <c r="V615" s="782"/>
      <c r="W615" s="783"/>
      <c r="X615" s="683"/>
      <c r="Y615" s="683"/>
      <c r="Z615" s="683"/>
    </row>
    <row r="616" spans="1:26" s="27" customFormat="1" ht="17.100000000000001" customHeight="1" x14ac:dyDescent="0.15">
      <c r="A616" s="624"/>
      <c r="B616" s="625"/>
      <c r="C616" s="626"/>
      <c r="D616" s="645" t="s">
        <v>479</v>
      </c>
      <c r="E616" s="646"/>
      <c r="F616" s="646"/>
      <c r="G616" s="646"/>
      <c r="H616" s="646"/>
      <c r="I616" s="646"/>
      <c r="J616" s="646"/>
      <c r="K616" s="646"/>
      <c r="L616" s="646"/>
      <c r="M616" s="646"/>
      <c r="N616" s="646"/>
      <c r="O616" s="646"/>
      <c r="P616" s="646"/>
      <c r="Q616" s="646"/>
      <c r="R616" s="646"/>
      <c r="S616" s="646"/>
      <c r="T616" s="647"/>
      <c r="U616" s="784"/>
      <c r="V616" s="782"/>
      <c r="W616" s="783"/>
      <c r="X616" s="620"/>
      <c r="Y616" s="620"/>
      <c r="Z616" s="620"/>
    </row>
    <row r="617" spans="1:26" s="27" customFormat="1" ht="17.100000000000001" customHeight="1" x14ac:dyDescent="0.15">
      <c r="A617" s="624"/>
      <c r="B617" s="625"/>
      <c r="C617" s="626"/>
      <c r="D617" s="624"/>
      <c r="E617" s="625"/>
      <c r="F617" s="625"/>
      <c r="G617" s="625"/>
      <c r="H617" s="625"/>
      <c r="I617" s="625"/>
      <c r="J617" s="625"/>
      <c r="K617" s="625"/>
      <c r="L617" s="625"/>
      <c r="M617" s="625"/>
      <c r="N617" s="625"/>
      <c r="O617" s="625"/>
      <c r="P617" s="625"/>
      <c r="Q617" s="625"/>
      <c r="R617" s="625"/>
      <c r="S617" s="625"/>
      <c r="T617" s="626"/>
      <c r="U617" s="784"/>
      <c r="V617" s="782"/>
      <c r="W617" s="783"/>
      <c r="X617" s="620"/>
      <c r="Y617" s="620"/>
      <c r="Z617" s="620"/>
    </row>
    <row r="618" spans="1:26" s="27" customFormat="1" ht="17.100000000000001" customHeight="1" x14ac:dyDescent="0.15">
      <c r="A618" s="624"/>
      <c r="B618" s="625"/>
      <c r="C618" s="626"/>
      <c r="D618" s="624"/>
      <c r="E618" s="625"/>
      <c r="F618" s="625"/>
      <c r="G618" s="625"/>
      <c r="H618" s="625"/>
      <c r="I618" s="625"/>
      <c r="J618" s="625"/>
      <c r="K618" s="625"/>
      <c r="L618" s="625"/>
      <c r="M618" s="625"/>
      <c r="N618" s="625"/>
      <c r="O618" s="625"/>
      <c r="P618" s="625"/>
      <c r="Q618" s="625"/>
      <c r="R618" s="625"/>
      <c r="S618" s="625"/>
      <c r="T618" s="626"/>
      <c r="U618" s="784"/>
      <c r="V618" s="782"/>
      <c r="W618" s="783"/>
      <c r="X618" s="620"/>
      <c r="Y618" s="620"/>
      <c r="Z618" s="620"/>
    </row>
    <row r="619" spans="1:26" s="27" customFormat="1" ht="17.100000000000001" customHeight="1" x14ac:dyDescent="0.15">
      <c r="A619" s="624"/>
      <c r="B619" s="625"/>
      <c r="C619" s="626"/>
      <c r="D619" s="627"/>
      <c r="E619" s="628"/>
      <c r="F619" s="628"/>
      <c r="G619" s="628"/>
      <c r="H619" s="628"/>
      <c r="I619" s="628"/>
      <c r="J619" s="628"/>
      <c r="K619" s="628"/>
      <c r="L619" s="628"/>
      <c r="M619" s="628"/>
      <c r="N619" s="628"/>
      <c r="O619" s="628"/>
      <c r="P619" s="628"/>
      <c r="Q619" s="628"/>
      <c r="R619" s="628"/>
      <c r="S619" s="628"/>
      <c r="T619" s="629"/>
      <c r="U619" s="784"/>
      <c r="V619" s="782"/>
      <c r="W619" s="783"/>
      <c r="X619" s="620"/>
      <c r="Y619" s="620"/>
      <c r="Z619" s="620"/>
    </row>
    <row r="620" spans="1:26" s="27" customFormat="1" ht="17.100000000000001" customHeight="1" x14ac:dyDescent="0.15">
      <c r="A620" s="624"/>
      <c r="B620" s="625"/>
      <c r="C620" s="626"/>
      <c r="D620" s="741" t="s">
        <v>140</v>
      </c>
      <c r="E620" s="674"/>
      <c r="F620" s="674"/>
      <c r="G620" s="674"/>
      <c r="H620" s="674"/>
      <c r="I620" s="674"/>
      <c r="J620" s="674"/>
      <c r="K620" s="674"/>
      <c r="L620" s="674"/>
      <c r="M620" s="674"/>
      <c r="N620" s="674"/>
      <c r="O620" s="674"/>
      <c r="P620" s="674"/>
      <c r="Q620" s="674"/>
      <c r="R620" s="674"/>
      <c r="S620" s="674"/>
      <c r="T620" s="675"/>
      <c r="U620" s="784"/>
      <c r="V620" s="782"/>
      <c r="W620" s="783"/>
      <c r="X620" s="619"/>
      <c r="Y620" s="619"/>
      <c r="Z620" s="619"/>
    </row>
    <row r="621" spans="1:26" s="27" customFormat="1" ht="17.100000000000001" customHeight="1" x14ac:dyDescent="0.15">
      <c r="A621" s="624"/>
      <c r="B621" s="625"/>
      <c r="C621" s="626"/>
      <c r="D621" s="744"/>
      <c r="E621" s="745"/>
      <c r="F621" s="745"/>
      <c r="G621" s="745"/>
      <c r="H621" s="745"/>
      <c r="I621" s="745"/>
      <c r="J621" s="745"/>
      <c r="K621" s="745"/>
      <c r="L621" s="745"/>
      <c r="M621" s="745"/>
      <c r="N621" s="745"/>
      <c r="O621" s="745"/>
      <c r="P621" s="745"/>
      <c r="Q621" s="745"/>
      <c r="R621" s="745"/>
      <c r="S621" s="745"/>
      <c r="T621" s="746"/>
      <c r="U621" s="784"/>
      <c r="V621" s="782"/>
      <c r="W621" s="783"/>
      <c r="X621" s="683"/>
      <c r="Y621" s="683"/>
      <c r="Z621" s="683"/>
    </row>
    <row r="622" spans="1:26" s="27" customFormat="1" ht="17.100000000000001" customHeight="1" x14ac:dyDescent="0.15">
      <c r="A622" s="624"/>
      <c r="B622" s="625"/>
      <c r="C622" s="626"/>
      <c r="D622" s="741" t="s">
        <v>374</v>
      </c>
      <c r="E622" s="674"/>
      <c r="F622" s="674"/>
      <c r="G622" s="674"/>
      <c r="H622" s="674"/>
      <c r="I622" s="674"/>
      <c r="J622" s="674"/>
      <c r="K622" s="674"/>
      <c r="L622" s="674"/>
      <c r="M622" s="674"/>
      <c r="N622" s="674"/>
      <c r="O622" s="674"/>
      <c r="P622" s="674"/>
      <c r="Q622" s="674"/>
      <c r="R622" s="674"/>
      <c r="S622" s="674"/>
      <c r="T622" s="675"/>
      <c r="U622" s="784"/>
      <c r="V622" s="782"/>
      <c r="W622" s="783"/>
      <c r="X622" s="619"/>
      <c r="Y622" s="619"/>
      <c r="Z622" s="619"/>
    </row>
    <row r="623" spans="1:26" s="27" customFormat="1" ht="17.100000000000001" customHeight="1" x14ac:dyDescent="0.15">
      <c r="A623" s="624"/>
      <c r="B623" s="625"/>
      <c r="C623" s="626"/>
      <c r="D623" s="690"/>
      <c r="E623" s="676"/>
      <c r="F623" s="676"/>
      <c r="G623" s="676"/>
      <c r="H623" s="676"/>
      <c r="I623" s="676"/>
      <c r="J623" s="676"/>
      <c r="K623" s="676"/>
      <c r="L623" s="676"/>
      <c r="M623" s="676"/>
      <c r="N623" s="676"/>
      <c r="O623" s="676"/>
      <c r="P623" s="676"/>
      <c r="Q623" s="676"/>
      <c r="R623" s="676"/>
      <c r="S623" s="676"/>
      <c r="T623" s="677"/>
      <c r="U623" s="784"/>
      <c r="V623" s="782"/>
      <c r="W623" s="783"/>
      <c r="X623" s="620"/>
      <c r="Y623" s="620"/>
      <c r="Z623" s="620"/>
    </row>
    <row r="624" spans="1:26" s="27" customFormat="1" ht="17.100000000000001" customHeight="1" x14ac:dyDescent="0.15">
      <c r="A624" s="624"/>
      <c r="B624" s="625"/>
      <c r="C624" s="626"/>
      <c r="D624" s="690"/>
      <c r="E624" s="676"/>
      <c r="F624" s="676"/>
      <c r="G624" s="676"/>
      <c r="H624" s="676"/>
      <c r="I624" s="676"/>
      <c r="J624" s="676"/>
      <c r="K624" s="676"/>
      <c r="L624" s="676"/>
      <c r="M624" s="676"/>
      <c r="N624" s="676"/>
      <c r="O624" s="676"/>
      <c r="P624" s="676"/>
      <c r="Q624" s="676"/>
      <c r="R624" s="676"/>
      <c r="S624" s="676"/>
      <c r="T624" s="677"/>
      <c r="U624" s="784"/>
      <c r="V624" s="782"/>
      <c r="W624" s="783"/>
      <c r="X624" s="620"/>
      <c r="Y624" s="620"/>
      <c r="Z624" s="620"/>
    </row>
    <row r="625" spans="1:26" s="27" customFormat="1" ht="17.100000000000001" customHeight="1" x14ac:dyDescent="0.15">
      <c r="A625" s="624"/>
      <c r="B625" s="625"/>
      <c r="C625" s="626"/>
      <c r="D625" s="744"/>
      <c r="E625" s="745"/>
      <c r="F625" s="745"/>
      <c r="G625" s="745"/>
      <c r="H625" s="745"/>
      <c r="I625" s="745"/>
      <c r="J625" s="745"/>
      <c r="K625" s="745"/>
      <c r="L625" s="745"/>
      <c r="M625" s="745"/>
      <c r="N625" s="745"/>
      <c r="O625" s="745"/>
      <c r="P625" s="745"/>
      <c r="Q625" s="745"/>
      <c r="R625" s="745"/>
      <c r="S625" s="745"/>
      <c r="T625" s="746"/>
      <c r="U625" s="784"/>
      <c r="V625" s="782"/>
      <c r="W625" s="783"/>
      <c r="X625" s="683"/>
      <c r="Y625" s="683"/>
      <c r="Z625" s="683"/>
    </row>
    <row r="626" spans="1:26" s="27" customFormat="1" ht="17.100000000000001" customHeight="1" x14ac:dyDescent="0.15">
      <c r="A626" s="624"/>
      <c r="B626" s="625"/>
      <c r="C626" s="626"/>
      <c r="D626" s="741" t="s">
        <v>141</v>
      </c>
      <c r="E626" s="674"/>
      <c r="F626" s="674"/>
      <c r="G626" s="674"/>
      <c r="H626" s="674"/>
      <c r="I626" s="674"/>
      <c r="J626" s="674"/>
      <c r="K626" s="674"/>
      <c r="L626" s="674"/>
      <c r="M626" s="674"/>
      <c r="N626" s="674"/>
      <c r="O626" s="674"/>
      <c r="P626" s="674"/>
      <c r="Q626" s="674"/>
      <c r="R626" s="674"/>
      <c r="S626" s="674"/>
      <c r="T626" s="675"/>
      <c r="U626" s="784"/>
      <c r="V626" s="782"/>
      <c r="W626" s="783"/>
      <c r="X626" s="620"/>
      <c r="Y626" s="620"/>
      <c r="Z626" s="620"/>
    </row>
    <row r="627" spans="1:26" s="27" customFormat="1" ht="17.100000000000001" customHeight="1" x14ac:dyDescent="0.15">
      <c r="A627" s="659"/>
      <c r="B627" s="660"/>
      <c r="C627" s="661"/>
      <c r="D627" s="691"/>
      <c r="E627" s="692"/>
      <c r="F627" s="692"/>
      <c r="G627" s="692"/>
      <c r="H627" s="692"/>
      <c r="I627" s="692"/>
      <c r="J627" s="692"/>
      <c r="K627" s="692"/>
      <c r="L627" s="692"/>
      <c r="M627" s="692"/>
      <c r="N627" s="692"/>
      <c r="O627" s="692"/>
      <c r="P627" s="692"/>
      <c r="Q627" s="692"/>
      <c r="R627" s="692"/>
      <c r="S627" s="692"/>
      <c r="T627" s="693"/>
      <c r="U627" s="959"/>
      <c r="V627" s="785"/>
      <c r="W627" s="786"/>
      <c r="X627" s="683"/>
      <c r="Y627" s="683"/>
      <c r="Z627" s="620"/>
    </row>
    <row r="628" spans="1:26" s="27" customFormat="1" ht="17.100000000000001" customHeight="1" x14ac:dyDescent="0.15">
      <c r="A628" s="621" t="s">
        <v>795</v>
      </c>
      <c r="B628" s="622"/>
      <c r="C628" s="623"/>
      <c r="D628" s="687" t="s">
        <v>796</v>
      </c>
      <c r="E628" s="688"/>
      <c r="F628" s="688"/>
      <c r="G628" s="688"/>
      <c r="H628" s="688"/>
      <c r="I628" s="688"/>
      <c r="J628" s="688"/>
      <c r="K628" s="688"/>
      <c r="L628" s="688"/>
      <c r="M628" s="688"/>
      <c r="N628" s="688"/>
      <c r="O628" s="688"/>
      <c r="P628" s="688"/>
      <c r="Q628" s="688"/>
      <c r="R628" s="688"/>
      <c r="S628" s="688"/>
      <c r="T628" s="689"/>
      <c r="U628" s="662" t="s">
        <v>198</v>
      </c>
      <c r="V628" s="663"/>
      <c r="W628" s="664"/>
      <c r="X628" s="742"/>
      <c r="Y628" s="742"/>
      <c r="Z628" s="742"/>
    </row>
    <row r="629" spans="1:26" s="27" customFormat="1" ht="17.100000000000001" customHeight="1" x14ac:dyDescent="0.15">
      <c r="A629" s="624"/>
      <c r="B629" s="625"/>
      <c r="C629" s="626"/>
      <c r="D629" s="690"/>
      <c r="E629" s="676"/>
      <c r="F629" s="676"/>
      <c r="G629" s="676"/>
      <c r="H629" s="676"/>
      <c r="I629" s="676"/>
      <c r="J629" s="676"/>
      <c r="K629" s="676"/>
      <c r="L629" s="676"/>
      <c r="M629" s="676"/>
      <c r="N629" s="676"/>
      <c r="O629" s="676"/>
      <c r="P629" s="676"/>
      <c r="Q629" s="676"/>
      <c r="R629" s="676"/>
      <c r="S629" s="676"/>
      <c r="T629" s="677"/>
      <c r="U629" s="665"/>
      <c r="V629" s="666"/>
      <c r="W629" s="667"/>
      <c r="X629" s="742"/>
      <c r="Y629" s="742"/>
      <c r="Z629" s="742"/>
    </row>
    <row r="630" spans="1:26" s="27" customFormat="1" ht="17.100000000000001" customHeight="1" x14ac:dyDescent="0.15">
      <c r="A630" s="624"/>
      <c r="B630" s="625"/>
      <c r="C630" s="626"/>
      <c r="D630" s="690"/>
      <c r="E630" s="676"/>
      <c r="F630" s="676"/>
      <c r="G630" s="676"/>
      <c r="H630" s="676"/>
      <c r="I630" s="676"/>
      <c r="J630" s="676"/>
      <c r="K630" s="676"/>
      <c r="L630" s="676"/>
      <c r="M630" s="676"/>
      <c r="N630" s="676"/>
      <c r="O630" s="676"/>
      <c r="P630" s="676"/>
      <c r="Q630" s="676"/>
      <c r="R630" s="676"/>
      <c r="S630" s="676"/>
      <c r="T630" s="677"/>
      <c r="U630" s="665"/>
      <c r="V630" s="666"/>
      <c r="W630" s="667"/>
      <c r="X630" s="742"/>
      <c r="Y630" s="742"/>
      <c r="Z630" s="742"/>
    </row>
    <row r="631" spans="1:26" s="27" customFormat="1" ht="17.100000000000001" customHeight="1" x14ac:dyDescent="0.15">
      <c r="A631" s="624"/>
      <c r="B631" s="625"/>
      <c r="C631" s="626"/>
      <c r="D631" s="690"/>
      <c r="E631" s="676"/>
      <c r="F631" s="676"/>
      <c r="G631" s="676"/>
      <c r="H631" s="676"/>
      <c r="I631" s="676"/>
      <c r="J631" s="676"/>
      <c r="K631" s="676"/>
      <c r="L631" s="676"/>
      <c r="M631" s="676"/>
      <c r="N631" s="676"/>
      <c r="O631" s="676"/>
      <c r="P631" s="676"/>
      <c r="Q631" s="676"/>
      <c r="R631" s="676"/>
      <c r="S631" s="676"/>
      <c r="T631" s="677"/>
      <c r="U631" s="665"/>
      <c r="V631" s="666"/>
      <c r="W631" s="667"/>
      <c r="X631" s="742"/>
      <c r="Y631" s="742"/>
      <c r="Z631" s="742"/>
    </row>
    <row r="632" spans="1:26" s="27" customFormat="1" ht="17.100000000000001" customHeight="1" x14ac:dyDescent="0.15">
      <c r="A632" s="659"/>
      <c r="B632" s="660"/>
      <c r="C632" s="661"/>
      <c r="D632" s="691"/>
      <c r="E632" s="692"/>
      <c r="F632" s="692"/>
      <c r="G632" s="692"/>
      <c r="H632" s="692"/>
      <c r="I632" s="692"/>
      <c r="J632" s="692"/>
      <c r="K632" s="692"/>
      <c r="L632" s="692"/>
      <c r="M632" s="692"/>
      <c r="N632" s="692"/>
      <c r="O632" s="692"/>
      <c r="P632" s="692"/>
      <c r="Q632" s="692"/>
      <c r="R632" s="692"/>
      <c r="S632" s="692"/>
      <c r="T632" s="693"/>
      <c r="U632" s="668"/>
      <c r="V632" s="669"/>
      <c r="W632" s="670"/>
      <c r="X632" s="742"/>
      <c r="Y632" s="742"/>
      <c r="Z632" s="742"/>
    </row>
    <row r="633" spans="1:26" s="27" customFormat="1" ht="17.100000000000001" customHeight="1" x14ac:dyDescent="0.15">
      <c r="A633" s="687" t="s">
        <v>797</v>
      </c>
      <c r="B633" s="688"/>
      <c r="C633" s="689"/>
      <c r="D633" s="687" t="s">
        <v>882</v>
      </c>
      <c r="E633" s="688"/>
      <c r="F633" s="688"/>
      <c r="G633" s="688"/>
      <c r="H633" s="688"/>
      <c r="I633" s="688"/>
      <c r="J633" s="688"/>
      <c r="K633" s="688"/>
      <c r="L633" s="688"/>
      <c r="M633" s="688"/>
      <c r="N633" s="688"/>
      <c r="O633" s="688"/>
      <c r="P633" s="688"/>
      <c r="Q633" s="688"/>
      <c r="R633" s="688"/>
      <c r="S633" s="688"/>
      <c r="T633" s="689"/>
      <c r="U633" s="662" t="s">
        <v>235</v>
      </c>
      <c r="V633" s="731"/>
      <c r="W633" s="732"/>
      <c r="X633" s="684"/>
      <c r="Y633" s="807"/>
      <c r="Z633" s="684"/>
    </row>
    <row r="634" spans="1:26" s="27" customFormat="1" ht="17.100000000000001" customHeight="1" x14ac:dyDescent="0.15">
      <c r="A634" s="690"/>
      <c r="B634" s="676"/>
      <c r="C634" s="677"/>
      <c r="D634" s="690"/>
      <c r="E634" s="676"/>
      <c r="F634" s="676"/>
      <c r="G634" s="676"/>
      <c r="H634" s="676"/>
      <c r="I634" s="676"/>
      <c r="J634" s="676"/>
      <c r="K634" s="676"/>
      <c r="L634" s="676"/>
      <c r="M634" s="676"/>
      <c r="N634" s="676"/>
      <c r="O634" s="676"/>
      <c r="P634" s="676"/>
      <c r="Q634" s="676"/>
      <c r="R634" s="676"/>
      <c r="S634" s="676"/>
      <c r="T634" s="677"/>
      <c r="U634" s="733"/>
      <c r="V634" s="734"/>
      <c r="W634" s="735"/>
      <c r="X634" s="620"/>
      <c r="Y634" s="810"/>
      <c r="Z634" s="620"/>
    </row>
    <row r="635" spans="1:26" s="27" customFormat="1" ht="17.100000000000001" customHeight="1" x14ac:dyDescent="0.15">
      <c r="A635" s="690"/>
      <c r="B635" s="676"/>
      <c r="C635" s="677"/>
      <c r="D635" s="690"/>
      <c r="E635" s="676"/>
      <c r="F635" s="676"/>
      <c r="G635" s="676"/>
      <c r="H635" s="676"/>
      <c r="I635" s="676"/>
      <c r="J635" s="676"/>
      <c r="K635" s="676"/>
      <c r="L635" s="676"/>
      <c r="M635" s="676"/>
      <c r="N635" s="676"/>
      <c r="O635" s="676"/>
      <c r="P635" s="676"/>
      <c r="Q635" s="676"/>
      <c r="R635" s="676"/>
      <c r="S635" s="676"/>
      <c r="T635" s="677"/>
      <c r="U635" s="733"/>
      <c r="V635" s="734"/>
      <c r="W635" s="735"/>
      <c r="X635" s="620"/>
      <c r="Y635" s="810"/>
      <c r="Z635" s="620"/>
    </row>
    <row r="636" spans="1:26" s="27" customFormat="1" ht="17.100000000000001" customHeight="1" x14ac:dyDescent="0.15">
      <c r="A636" s="690"/>
      <c r="B636" s="676"/>
      <c r="C636" s="677"/>
      <c r="D636" s="690"/>
      <c r="E636" s="676"/>
      <c r="F636" s="676"/>
      <c r="G636" s="676"/>
      <c r="H636" s="676"/>
      <c r="I636" s="676"/>
      <c r="J636" s="676"/>
      <c r="K636" s="676"/>
      <c r="L636" s="676"/>
      <c r="M636" s="676"/>
      <c r="N636" s="676"/>
      <c r="O636" s="676"/>
      <c r="P636" s="676"/>
      <c r="Q636" s="676"/>
      <c r="R636" s="676"/>
      <c r="S636" s="676"/>
      <c r="T636" s="677"/>
      <c r="U636" s="733"/>
      <c r="V636" s="734"/>
      <c r="W636" s="735"/>
      <c r="X636" s="620"/>
      <c r="Y636" s="810"/>
      <c r="Z636" s="620"/>
    </row>
    <row r="637" spans="1:26" s="27" customFormat="1" ht="17.100000000000001" customHeight="1" x14ac:dyDescent="0.15">
      <c r="A637" s="690"/>
      <c r="B637" s="676"/>
      <c r="C637" s="677"/>
      <c r="D637" s="690"/>
      <c r="E637" s="676"/>
      <c r="F637" s="676"/>
      <c r="G637" s="676"/>
      <c r="H637" s="676"/>
      <c r="I637" s="676"/>
      <c r="J637" s="676"/>
      <c r="K637" s="676"/>
      <c r="L637" s="676"/>
      <c r="M637" s="676"/>
      <c r="N637" s="676"/>
      <c r="O637" s="676"/>
      <c r="P637" s="676"/>
      <c r="Q637" s="676"/>
      <c r="R637" s="676"/>
      <c r="S637" s="676"/>
      <c r="T637" s="677"/>
      <c r="U637" s="733"/>
      <c r="V637" s="734"/>
      <c r="W637" s="735"/>
      <c r="X637" s="620"/>
      <c r="Y637" s="810"/>
      <c r="Z637" s="620"/>
    </row>
    <row r="638" spans="1:26" s="27" customFormat="1" ht="17.100000000000001" customHeight="1" x14ac:dyDescent="0.15">
      <c r="A638" s="690"/>
      <c r="B638" s="676"/>
      <c r="C638" s="677"/>
      <c r="D638" s="690"/>
      <c r="E638" s="676"/>
      <c r="F638" s="676"/>
      <c r="G638" s="676"/>
      <c r="H638" s="676"/>
      <c r="I638" s="676"/>
      <c r="J638" s="676"/>
      <c r="K638" s="676"/>
      <c r="L638" s="676"/>
      <c r="M638" s="676"/>
      <c r="N638" s="676"/>
      <c r="O638" s="676"/>
      <c r="P638" s="676"/>
      <c r="Q638" s="676"/>
      <c r="R638" s="676"/>
      <c r="S638" s="676"/>
      <c r="T638" s="677"/>
      <c r="U638" s="733"/>
      <c r="V638" s="734"/>
      <c r="W638" s="735"/>
      <c r="X638" s="620"/>
      <c r="Y638" s="810"/>
      <c r="Z638" s="620"/>
    </row>
    <row r="639" spans="1:26" s="27" customFormat="1" ht="17.100000000000001" customHeight="1" x14ac:dyDescent="0.15">
      <c r="A639" s="690"/>
      <c r="B639" s="676"/>
      <c r="C639" s="677"/>
      <c r="D639" s="690"/>
      <c r="E639" s="676"/>
      <c r="F639" s="676"/>
      <c r="G639" s="676"/>
      <c r="H639" s="676"/>
      <c r="I639" s="676"/>
      <c r="J639" s="676"/>
      <c r="K639" s="676"/>
      <c r="L639" s="676"/>
      <c r="M639" s="676"/>
      <c r="N639" s="676"/>
      <c r="O639" s="676"/>
      <c r="P639" s="676"/>
      <c r="Q639" s="676"/>
      <c r="R639" s="676"/>
      <c r="S639" s="676"/>
      <c r="T639" s="677"/>
      <c r="U639" s="733"/>
      <c r="V639" s="734"/>
      <c r="W639" s="735"/>
      <c r="X639" s="620"/>
      <c r="Y639" s="810"/>
      <c r="Z639" s="620"/>
    </row>
    <row r="640" spans="1:26" s="27" customFormat="1" ht="17.100000000000001" customHeight="1" x14ac:dyDescent="0.15">
      <c r="A640" s="690"/>
      <c r="B640" s="676"/>
      <c r="C640" s="677"/>
      <c r="D640" s="690"/>
      <c r="E640" s="676"/>
      <c r="F640" s="676"/>
      <c r="G640" s="676"/>
      <c r="H640" s="676"/>
      <c r="I640" s="676"/>
      <c r="J640" s="676"/>
      <c r="K640" s="676"/>
      <c r="L640" s="676"/>
      <c r="M640" s="676"/>
      <c r="N640" s="676"/>
      <c r="O640" s="676"/>
      <c r="P640" s="676"/>
      <c r="Q640" s="676"/>
      <c r="R640" s="676"/>
      <c r="S640" s="676"/>
      <c r="T640" s="677"/>
      <c r="U640" s="733"/>
      <c r="V640" s="734"/>
      <c r="W640" s="735"/>
      <c r="X640" s="620"/>
      <c r="Y640" s="810"/>
      <c r="Z640" s="620"/>
    </row>
    <row r="641" spans="1:26" s="27" customFormat="1" ht="17.100000000000001" customHeight="1" x14ac:dyDescent="0.15">
      <c r="A641" s="690"/>
      <c r="B641" s="676"/>
      <c r="C641" s="677"/>
      <c r="D641" s="690"/>
      <c r="E641" s="676"/>
      <c r="F641" s="676"/>
      <c r="G641" s="676"/>
      <c r="H641" s="676"/>
      <c r="I641" s="676"/>
      <c r="J641" s="676"/>
      <c r="K641" s="676"/>
      <c r="L641" s="676"/>
      <c r="M641" s="676"/>
      <c r="N641" s="676"/>
      <c r="O641" s="676"/>
      <c r="P641" s="676"/>
      <c r="Q641" s="676"/>
      <c r="R641" s="676"/>
      <c r="S641" s="676"/>
      <c r="T641" s="677"/>
      <c r="U641" s="733"/>
      <c r="V641" s="734"/>
      <c r="W641" s="735"/>
      <c r="X641" s="620"/>
      <c r="Y641" s="810"/>
      <c r="Z641" s="620"/>
    </row>
    <row r="642" spans="1:26" s="27" customFormat="1" ht="17.100000000000001" customHeight="1" x14ac:dyDescent="0.15">
      <c r="A642" s="690"/>
      <c r="B642" s="676"/>
      <c r="C642" s="677"/>
      <c r="D642" s="741" t="s">
        <v>142</v>
      </c>
      <c r="E642" s="674"/>
      <c r="F642" s="674"/>
      <c r="G642" s="674"/>
      <c r="H642" s="674"/>
      <c r="I642" s="674"/>
      <c r="J642" s="674"/>
      <c r="K642" s="674"/>
      <c r="L642" s="674"/>
      <c r="M642" s="674"/>
      <c r="N642" s="674"/>
      <c r="O642" s="674"/>
      <c r="P642" s="674"/>
      <c r="Q642" s="674"/>
      <c r="R642" s="674"/>
      <c r="S642" s="674"/>
      <c r="T642" s="675"/>
      <c r="U642" s="736"/>
      <c r="V642" s="737"/>
      <c r="W642" s="738"/>
      <c r="X642" s="740"/>
      <c r="Y642" s="935"/>
      <c r="Z642" s="740"/>
    </row>
    <row r="643" spans="1:26" s="27" customFormat="1" ht="17.100000000000001" customHeight="1" x14ac:dyDescent="0.15">
      <c r="A643" s="690"/>
      <c r="B643" s="676"/>
      <c r="C643" s="677"/>
      <c r="D643" s="744"/>
      <c r="E643" s="745"/>
      <c r="F643" s="745"/>
      <c r="G643" s="745"/>
      <c r="H643" s="745"/>
      <c r="I643" s="745"/>
      <c r="J643" s="745"/>
      <c r="K643" s="745"/>
      <c r="L643" s="745"/>
      <c r="M643" s="745"/>
      <c r="N643" s="745"/>
      <c r="O643" s="745"/>
      <c r="P643" s="745"/>
      <c r="Q643" s="745"/>
      <c r="R643" s="745"/>
      <c r="S643" s="745"/>
      <c r="T643" s="746"/>
      <c r="U643" s="736"/>
      <c r="V643" s="737"/>
      <c r="W643" s="738"/>
      <c r="X643" s="740"/>
      <c r="Y643" s="935"/>
      <c r="Z643" s="740"/>
    </row>
    <row r="644" spans="1:26" s="27" customFormat="1" ht="17.100000000000001" customHeight="1" x14ac:dyDescent="0.15">
      <c r="A644" s="690"/>
      <c r="B644" s="676"/>
      <c r="C644" s="677"/>
      <c r="D644" s="741" t="s">
        <v>143</v>
      </c>
      <c r="E644" s="674"/>
      <c r="F644" s="674"/>
      <c r="G644" s="674"/>
      <c r="H644" s="674"/>
      <c r="I644" s="674"/>
      <c r="J644" s="674"/>
      <c r="K644" s="674"/>
      <c r="L644" s="674"/>
      <c r="M644" s="674"/>
      <c r="N644" s="674"/>
      <c r="O644" s="674"/>
      <c r="P644" s="674"/>
      <c r="Q644" s="674"/>
      <c r="R644" s="674"/>
      <c r="S644" s="674"/>
      <c r="T644" s="675"/>
      <c r="U644" s="736"/>
      <c r="V644" s="737"/>
      <c r="W644" s="738"/>
      <c r="X644" s="619"/>
      <c r="Y644" s="619"/>
      <c r="Z644" s="619"/>
    </row>
    <row r="645" spans="1:26" s="27" customFormat="1" ht="17.100000000000001" customHeight="1" x14ac:dyDescent="0.15">
      <c r="A645" s="690"/>
      <c r="B645" s="676"/>
      <c r="C645" s="677"/>
      <c r="D645" s="690"/>
      <c r="E645" s="676"/>
      <c r="F645" s="676"/>
      <c r="G645" s="676"/>
      <c r="H645" s="676"/>
      <c r="I645" s="676"/>
      <c r="J645" s="676"/>
      <c r="K645" s="676"/>
      <c r="L645" s="676"/>
      <c r="M645" s="676"/>
      <c r="N645" s="676"/>
      <c r="O645" s="676"/>
      <c r="P645" s="676"/>
      <c r="Q645" s="676"/>
      <c r="R645" s="676"/>
      <c r="S645" s="676"/>
      <c r="T645" s="677"/>
      <c r="U645" s="736"/>
      <c r="V645" s="737"/>
      <c r="W645" s="738"/>
      <c r="X645" s="620"/>
      <c r="Y645" s="620"/>
      <c r="Z645" s="620"/>
    </row>
    <row r="646" spans="1:26" s="27" customFormat="1" ht="17.100000000000001" customHeight="1" x14ac:dyDescent="0.15">
      <c r="A646" s="690"/>
      <c r="B646" s="676"/>
      <c r="C646" s="677"/>
      <c r="D646" s="744"/>
      <c r="E646" s="745"/>
      <c r="F646" s="745"/>
      <c r="G646" s="745"/>
      <c r="H646" s="745"/>
      <c r="I646" s="745"/>
      <c r="J646" s="745"/>
      <c r="K646" s="745"/>
      <c r="L646" s="745"/>
      <c r="M646" s="745"/>
      <c r="N646" s="745"/>
      <c r="O646" s="745"/>
      <c r="P646" s="745"/>
      <c r="Q646" s="745"/>
      <c r="R646" s="745"/>
      <c r="S646" s="745"/>
      <c r="T646" s="746"/>
      <c r="U646" s="736"/>
      <c r="V646" s="737"/>
      <c r="W646" s="738"/>
      <c r="X646" s="620"/>
      <c r="Y646" s="620"/>
      <c r="Z646" s="620"/>
    </row>
    <row r="647" spans="1:26" s="27" customFormat="1" ht="17.100000000000001" customHeight="1" x14ac:dyDescent="0.15">
      <c r="A647" s="690"/>
      <c r="B647" s="676"/>
      <c r="C647" s="677"/>
      <c r="D647" s="645" t="s">
        <v>144</v>
      </c>
      <c r="E647" s="646"/>
      <c r="F647" s="646"/>
      <c r="G647" s="646"/>
      <c r="H647" s="646"/>
      <c r="I647" s="646"/>
      <c r="J647" s="646"/>
      <c r="K647" s="646"/>
      <c r="L647" s="646"/>
      <c r="M647" s="646"/>
      <c r="N647" s="646"/>
      <c r="O647" s="646"/>
      <c r="P647" s="646"/>
      <c r="Q647" s="646"/>
      <c r="R647" s="646"/>
      <c r="S647" s="646"/>
      <c r="T647" s="647"/>
      <c r="U647" s="736"/>
      <c r="V647" s="737"/>
      <c r="W647" s="738"/>
      <c r="X647" s="619"/>
      <c r="Y647" s="926"/>
      <c r="Z647" s="619"/>
    </row>
    <row r="648" spans="1:26" s="27" customFormat="1" ht="17.100000000000001" customHeight="1" x14ac:dyDescent="0.15">
      <c r="A648" s="690"/>
      <c r="B648" s="676"/>
      <c r="C648" s="677"/>
      <c r="D648" s="624"/>
      <c r="E648" s="625"/>
      <c r="F648" s="625"/>
      <c r="G648" s="625"/>
      <c r="H648" s="625"/>
      <c r="I648" s="625"/>
      <c r="J648" s="625"/>
      <c r="K648" s="625"/>
      <c r="L648" s="625"/>
      <c r="M648" s="625"/>
      <c r="N648" s="625"/>
      <c r="O648" s="625"/>
      <c r="P648" s="625"/>
      <c r="Q648" s="625"/>
      <c r="R648" s="625"/>
      <c r="S648" s="625"/>
      <c r="T648" s="626"/>
      <c r="U648" s="736"/>
      <c r="V648" s="737"/>
      <c r="W648" s="738"/>
      <c r="X648" s="620"/>
      <c r="Y648" s="810"/>
      <c r="Z648" s="620"/>
    </row>
    <row r="649" spans="1:26" s="27" customFormat="1" ht="17.100000000000001" customHeight="1" x14ac:dyDescent="0.15">
      <c r="A649" s="690"/>
      <c r="B649" s="676"/>
      <c r="C649" s="677"/>
      <c r="D649" s="624"/>
      <c r="E649" s="625"/>
      <c r="F649" s="625"/>
      <c r="G649" s="625"/>
      <c r="H649" s="625"/>
      <c r="I649" s="625"/>
      <c r="J649" s="625"/>
      <c r="K649" s="625"/>
      <c r="L649" s="625"/>
      <c r="M649" s="625"/>
      <c r="N649" s="625"/>
      <c r="O649" s="625"/>
      <c r="P649" s="625"/>
      <c r="Q649" s="625"/>
      <c r="R649" s="625"/>
      <c r="S649" s="625"/>
      <c r="T649" s="626"/>
      <c r="U649" s="736"/>
      <c r="V649" s="737"/>
      <c r="W649" s="738"/>
      <c r="X649" s="620"/>
      <c r="Y649" s="810"/>
      <c r="Z649" s="620"/>
    </row>
    <row r="650" spans="1:26" s="27" customFormat="1" ht="17.100000000000001" customHeight="1" x14ac:dyDescent="0.15">
      <c r="A650" s="690"/>
      <c r="B650" s="676"/>
      <c r="C650" s="677"/>
      <c r="D650" s="627"/>
      <c r="E650" s="628"/>
      <c r="F650" s="628"/>
      <c r="G650" s="628"/>
      <c r="H650" s="628"/>
      <c r="I650" s="628"/>
      <c r="J650" s="628"/>
      <c r="K650" s="628"/>
      <c r="L650" s="628"/>
      <c r="M650" s="628"/>
      <c r="N650" s="628"/>
      <c r="O650" s="628"/>
      <c r="P650" s="628"/>
      <c r="Q650" s="628"/>
      <c r="R650" s="628"/>
      <c r="S650" s="628"/>
      <c r="T650" s="629"/>
      <c r="U650" s="736"/>
      <c r="V650" s="737"/>
      <c r="W650" s="738"/>
      <c r="X650" s="683"/>
      <c r="Y650" s="927"/>
      <c r="Z650" s="683"/>
    </row>
    <row r="651" spans="1:26" s="27" customFormat="1" ht="17.100000000000001" customHeight="1" x14ac:dyDescent="0.15">
      <c r="A651" s="690"/>
      <c r="B651" s="676"/>
      <c r="C651" s="677"/>
      <c r="D651" s="741" t="s">
        <v>145</v>
      </c>
      <c r="E651" s="674"/>
      <c r="F651" s="674"/>
      <c r="G651" s="674"/>
      <c r="H651" s="674"/>
      <c r="I651" s="674"/>
      <c r="J651" s="674"/>
      <c r="K651" s="674"/>
      <c r="L651" s="674"/>
      <c r="M651" s="674"/>
      <c r="N651" s="674"/>
      <c r="O651" s="674"/>
      <c r="P651" s="674"/>
      <c r="Q651" s="674"/>
      <c r="R651" s="674"/>
      <c r="S651" s="674"/>
      <c r="T651" s="675"/>
      <c r="U651" s="736"/>
      <c r="V651" s="737"/>
      <c r="W651" s="738"/>
      <c r="X651" s="619"/>
      <c r="Y651" s="926"/>
      <c r="Z651" s="619"/>
    </row>
    <row r="652" spans="1:26" s="27" customFormat="1" ht="17.100000000000001" customHeight="1" x14ac:dyDescent="0.15">
      <c r="A652" s="690"/>
      <c r="B652" s="676"/>
      <c r="C652" s="677"/>
      <c r="D652" s="690"/>
      <c r="E652" s="676"/>
      <c r="F652" s="676"/>
      <c r="G652" s="676"/>
      <c r="H652" s="676"/>
      <c r="I652" s="676"/>
      <c r="J652" s="676"/>
      <c r="K652" s="676"/>
      <c r="L652" s="676"/>
      <c r="M652" s="676"/>
      <c r="N652" s="676"/>
      <c r="O652" s="676"/>
      <c r="P652" s="676"/>
      <c r="Q652" s="676"/>
      <c r="R652" s="676"/>
      <c r="S652" s="676"/>
      <c r="T652" s="677"/>
      <c r="U652" s="736"/>
      <c r="V652" s="737"/>
      <c r="W652" s="738"/>
      <c r="X652" s="620"/>
      <c r="Y652" s="810"/>
      <c r="Z652" s="620"/>
    </row>
    <row r="653" spans="1:26" s="27" customFormat="1" ht="17.100000000000001" customHeight="1" x14ac:dyDescent="0.15">
      <c r="A653" s="690"/>
      <c r="B653" s="676"/>
      <c r="C653" s="677"/>
      <c r="D653" s="744"/>
      <c r="E653" s="745"/>
      <c r="F653" s="745"/>
      <c r="G653" s="745"/>
      <c r="H653" s="745"/>
      <c r="I653" s="745"/>
      <c r="J653" s="745"/>
      <c r="K653" s="745"/>
      <c r="L653" s="745"/>
      <c r="M653" s="745"/>
      <c r="N653" s="745"/>
      <c r="O653" s="745"/>
      <c r="P653" s="745"/>
      <c r="Q653" s="745"/>
      <c r="R653" s="745"/>
      <c r="S653" s="745"/>
      <c r="T653" s="746"/>
      <c r="U653" s="736"/>
      <c r="V653" s="737"/>
      <c r="W653" s="738"/>
      <c r="X653" s="683"/>
      <c r="Y653" s="927"/>
      <c r="Z653" s="683"/>
    </row>
    <row r="654" spans="1:26" s="27" customFormat="1" ht="17.100000000000001" customHeight="1" x14ac:dyDescent="0.15">
      <c r="A654" s="690"/>
      <c r="B654" s="676"/>
      <c r="C654" s="677"/>
      <c r="D654" s="645" t="s">
        <v>146</v>
      </c>
      <c r="E654" s="646"/>
      <c r="F654" s="646"/>
      <c r="G654" s="646"/>
      <c r="H654" s="646"/>
      <c r="I654" s="646"/>
      <c r="J654" s="646"/>
      <c r="K654" s="646"/>
      <c r="L654" s="646"/>
      <c r="M654" s="646"/>
      <c r="N654" s="646"/>
      <c r="O654" s="646"/>
      <c r="P654" s="646"/>
      <c r="Q654" s="646"/>
      <c r="R654" s="646"/>
      <c r="S654" s="646"/>
      <c r="T654" s="647"/>
      <c r="U654" s="736"/>
      <c r="V654" s="737"/>
      <c r="W654" s="738"/>
      <c r="X654" s="620"/>
      <c r="Y654" s="810"/>
      <c r="Z654" s="620"/>
    </row>
    <row r="655" spans="1:26" s="27" customFormat="1" ht="17.100000000000001" customHeight="1" x14ac:dyDescent="0.15">
      <c r="A655" s="690"/>
      <c r="B655" s="676"/>
      <c r="C655" s="677"/>
      <c r="D655" s="659"/>
      <c r="E655" s="660"/>
      <c r="F655" s="660"/>
      <c r="G655" s="660"/>
      <c r="H655" s="660"/>
      <c r="I655" s="660"/>
      <c r="J655" s="660"/>
      <c r="K655" s="660"/>
      <c r="L655" s="660"/>
      <c r="M655" s="660"/>
      <c r="N655" s="660"/>
      <c r="O655" s="660"/>
      <c r="P655" s="660"/>
      <c r="Q655" s="660"/>
      <c r="R655" s="660"/>
      <c r="S655" s="660"/>
      <c r="T655" s="661"/>
      <c r="U655" s="736"/>
      <c r="V655" s="737"/>
      <c r="W655" s="738"/>
      <c r="X655" s="620"/>
      <c r="Y655" s="810"/>
      <c r="Z655" s="620"/>
    </row>
    <row r="656" spans="1:26" s="27" customFormat="1" ht="17.100000000000001" customHeight="1" x14ac:dyDescent="0.15">
      <c r="A656" s="621" t="s">
        <v>798</v>
      </c>
      <c r="B656" s="622"/>
      <c r="C656" s="623"/>
      <c r="D656" s="621" t="s">
        <v>219</v>
      </c>
      <c r="E656" s="622"/>
      <c r="F656" s="622"/>
      <c r="G656" s="622"/>
      <c r="H656" s="622"/>
      <c r="I656" s="622"/>
      <c r="J656" s="622"/>
      <c r="K656" s="622"/>
      <c r="L656" s="622"/>
      <c r="M656" s="622"/>
      <c r="N656" s="622"/>
      <c r="O656" s="622"/>
      <c r="P656" s="622"/>
      <c r="Q656" s="622"/>
      <c r="R656" s="622"/>
      <c r="S656" s="622"/>
      <c r="T656" s="623"/>
      <c r="U656" s="662" t="s">
        <v>39</v>
      </c>
      <c r="V656" s="663"/>
      <c r="W656" s="664"/>
      <c r="X656" s="684"/>
      <c r="Y656" s="684"/>
      <c r="Z656" s="684"/>
    </row>
    <row r="657" spans="1:26" s="27" customFormat="1" ht="17.100000000000001" customHeight="1" x14ac:dyDescent="0.15">
      <c r="A657" s="624"/>
      <c r="B657" s="625"/>
      <c r="C657" s="626"/>
      <c r="D657" s="624"/>
      <c r="E657" s="625"/>
      <c r="F657" s="625"/>
      <c r="G657" s="625"/>
      <c r="H657" s="625"/>
      <c r="I657" s="625"/>
      <c r="J657" s="625"/>
      <c r="K657" s="625"/>
      <c r="L657" s="625"/>
      <c r="M657" s="625"/>
      <c r="N657" s="625"/>
      <c r="O657" s="625"/>
      <c r="P657" s="625"/>
      <c r="Q657" s="625"/>
      <c r="R657" s="625"/>
      <c r="S657" s="625"/>
      <c r="T657" s="626"/>
      <c r="U657" s="665"/>
      <c r="V657" s="666"/>
      <c r="W657" s="667"/>
      <c r="X657" s="620"/>
      <c r="Y657" s="620"/>
      <c r="Z657" s="620"/>
    </row>
    <row r="658" spans="1:26" s="27" customFormat="1" ht="17.100000000000001" customHeight="1" x14ac:dyDescent="0.15">
      <c r="A658" s="624"/>
      <c r="B658" s="625"/>
      <c r="C658" s="626"/>
      <c r="D658" s="624"/>
      <c r="E658" s="625"/>
      <c r="F658" s="625"/>
      <c r="G658" s="625"/>
      <c r="H658" s="625"/>
      <c r="I658" s="625"/>
      <c r="J658" s="625"/>
      <c r="K658" s="625"/>
      <c r="L658" s="625"/>
      <c r="M658" s="625"/>
      <c r="N658" s="625"/>
      <c r="O658" s="625"/>
      <c r="P658" s="625"/>
      <c r="Q658" s="625"/>
      <c r="R658" s="625"/>
      <c r="S658" s="625"/>
      <c r="T658" s="626"/>
      <c r="U658" s="665"/>
      <c r="V658" s="666"/>
      <c r="W658" s="667"/>
      <c r="X658" s="620"/>
      <c r="Y658" s="620"/>
      <c r="Z658" s="620"/>
    </row>
    <row r="659" spans="1:26" s="27" customFormat="1" ht="17.100000000000001" customHeight="1" x14ac:dyDescent="0.15">
      <c r="A659" s="659"/>
      <c r="B659" s="660"/>
      <c r="C659" s="661"/>
      <c r="D659" s="659"/>
      <c r="E659" s="660"/>
      <c r="F659" s="660"/>
      <c r="G659" s="660"/>
      <c r="H659" s="660"/>
      <c r="I659" s="660"/>
      <c r="J659" s="660"/>
      <c r="K659" s="660"/>
      <c r="L659" s="660"/>
      <c r="M659" s="660"/>
      <c r="N659" s="660"/>
      <c r="O659" s="660"/>
      <c r="P659" s="660"/>
      <c r="Q659" s="660"/>
      <c r="R659" s="660"/>
      <c r="S659" s="660"/>
      <c r="T659" s="661"/>
      <c r="U659" s="668"/>
      <c r="V659" s="669"/>
      <c r="W659" s="670"/>
      <c r="X659" s="685"/>
      <c r="Y659" s="685"/>
      <c r="Z659" s="685"/>
    </row>
    <row r="660" spans="1:26" s="27" customFormat="1" ht="17.100000000000001" customHeight="1" x14ac:dyDescent="0.15">
      <c r="A660" s="621" t="s">
        <v>799</v>
      </c>
      <c r="B660" s="622"/>
      <c r="C660" s="623"/>
      <c r="D660" s="687" t="s">
        <v>800</v>
      </c>
      <c r="E660" s="688"/>
      <c r="F660" s="688"/>
      <c r="G660" s="688"/>
      <c r="H660" s="688"/>
      <c r="I660" s="688"/>
      <c r="J660" s="688"/>
      <c r="K660" s="688"/>
      <c r="L660" s="688"/>
      <c r="M660" s="688"/>
      <c r="N660" s="688"/>
      <c r="O660" s="688"/>
      <c r="P660" s="688"/>
      <c r="Q660" s="688"/>
      <c r="R660" s="688"/>
      <c r="S660" s="688"/>
      <c r="T660" s="689"/>
      <c r="U660" s="662" t="s">
        <v>236</v>
      </c>
      <c r="V660" s="780"/>
      <c r="W660" s="781"/>
      <c r="X660" s="937"/>
      <c r="Y660" s="937"/>
      <c r="Z660" s="937"/>
    </row>
    <row r="661" spans="1:26" s="27" customFormat="1" ht="17.100000000000001" customHeight="1" x14ac:dyDescent="0.15">
      <c r="A661" s="624"/>
      <c r="B661" s="625"/>
      <c r="C661" s="626"/>
      <c r="D661" s="690"/>
      <c r="E661" s="676"/>
      <c r="F661" s="676"/>
      <c r="G661" s="676"/>
      <c r="H661" s="676"/>
      <c r="I661" s="676"/>
      <c r="J661" s="676"/>
      <c r="K661" s="676"/>
      <c r="L661" s="676"/>
      <c r="M661" s="676"/>
      <c r="N661" s="676"/>
      <c r="O661" s="676"/>
      <c r="P661" s="676"/>
      <c r="Q661" s="676"/>
      <c r="R661" s="676"/>
      <c r="S661" s="676"/>
      <c r="T661" s="677"/>
      <c r="U661" s="665"/>
      <c r="V661" s="782"/>
      <c r="W661" s="783"/>
      <c r="X661" s="938"/>
      <c r="Y661" s="938"/>
      <c r="Z661" s="938"/>
    </row>
    <row r="662" spans="1:26" s="27" customFormat="1" ht="17.100000000000001" customHeight="1" x14ac:dyDescent="0.15">
      <c r="A662" s="624"/>
      <c r="B662" s="625"/>
      <c r="C662" s="626"/>
      <c r="D662" s="744"/>
      <c r="E662" s="745"/>
      <c r="F662" s="745"/>
      <c r="G662" s="745"/>
      <c r="H662" s="745"/>
      <c r="I662" s="745"/>
      <c r="J662" s="745"/>
      <c r="K662" s="745"/>
      <c r="L662" s="745"/>
      <c r="M662" s="745"/>
      <c r="N662" s="745"/>
      <c r="O662" s="745"/>
      <c r="P662" s="745"/>
      <c r="Q662" s="745"/>
      <c r="R662" s="745"/>
      <c r="S662" s="745"/>
      <c r="T662" s="746"/>
      <c r="U662" s="784"/>
      <c r="V662" s="782"/>
      <c r="W662" s="783"/>
      <c r="X662" s="686"/>
      <c r="Y662" s="686"/>
      <c r="Z662" s="686"/>
    </row>
    <row r="663" spans="1:26" s="27" customFormat="1" ht="17.100000000000001" customHeight="1" x14ac:dyDescent="0.15">
      <c r="A663" s="624"/>
      <c r="B663" s="625"/>
      <c r="C663" s="626"/>
      <c r="D663" s="741" t="s">
        <v>147</v>
      </c>
      <c r="E663" s="674"/>
      <c r="F663" s="674"/>
      <c r="G663" s="674"/>
      <c r="H663" s="674"/>
      <c r="I663" s="674"/>
      <c r="J663" s="674"/>
      <c r="K663" s="674"/>
      <c r="L663" s="674"/>
      <c r="M663" s="674"/>
      <c r="N663" s="674"/>
      <c r="O663" s="674"/>
      <c r="P663" s="674"/>
      <c r="Q663" s="674"/>
      <c r="R663" s="674"/>
      <c r="S663" s="674"/>
      <c r="T663" s="675"/>
      <c r="U663" s="784"/>
      <c r="V663" s="782"/>
      <c r="W663" s="783"/>
      <c r="X663" s="686"/>
      <c r="Y663" s="686"/>
      <c r="Z663" s="686"/>
    </row>
    <row r="664" spans="1:26" s="27" customFormat="1" ht="17.100000000000001" customHeight="1" x14ac:dyDescent="0.15">
      <c r="A664" s="624"/>
      <c r="B664" s="625"/>
      <c r="C664" s="626"/>
      <c r="D664" s="744"/>
      <c r="E664" s="745"/>
      <c r="F664" s="745"/>
      <c r="G664" s="745"/>
      <c r="H664" s="745"/>
      <c r="I664" s="745"/>
      <c r="J664" s="745"/>
      <c r="K664" s="745"/>
      <c r="L664" s="745"/>
      <c r="M664" s="745"/>
      <c r="N664" s="745"/>
      <c r="O664" s="745"/>
      <c r="P664" s="745"/>
      <c r="Q664" s="745"/>
      <c r="R664" s="745"/>
      <c r="S664" s="745"/>
      <c r="T664" s="746"/>
      <c r="U664" s="784"/>
      <c r="V664" s="782"/>
      <c r="W664" s="783"/>
      <c r="X664" s="686"/>
      <c r="Y664" s="686"/>
      <c r="Z664" s="686"/>
    </row>
    <row r="665" spans="1:26" s="27" customFormat="1" ht="17.100000000000001" customHeight="1" x14ac:dyDescent="0.15">
      <c r="A665" s="624"/>
      <c r="B665" s="625"/>
      <c r="C665" s="626"/>
      <c r="D665" s="741" t="s">
        <v>801</v>
      </c>
      <c r="E665" s="674"/>
      <c r="F665" s="674"/>
      <c r="G665" s="674"/>
      <c r="H665" s="674"/>
      <c r="I665" s="674"/>
      <c r="J665" s="674"/>
      <c r="K665" s="674"/>
      <c r="L665" s="674"/>
      <c r="M665" s="674"/>
      <c r="N665" s="674"/>
      <c r="O665" s="674"/>
      <c r="P665" s="674"/>
      <c r="Q665" s="674"/>
      <c r="R665" s="674"/>
      <c r="S665" s="674"/>
      <c r="T665" s="675"/>
      <c r="U665" s="782"/>
      <c r="V665" s="782"/>
      <c r="W665" s="783"/>
      <c r="X665" s="938"/>
      <c r="Y665" s="938"/>
      <c r="Z665" s="938"/>
    </row>
    <row r="666" spans="1:26" s="27" customFormat="1" ht="17.100000000000001" customHeight="1" x14ac:dyDescent="0.15">
      <c r="A666" s="624"/>
      <c r="B666" s="625"/>
      <c r="C666" s="626"/>
      <c r="D666" s="690"/>
      <c r="E666" s="676"/>
      <c r="F666" s="676"/>
      <c r="G666" s="676"/>
      <c r="H666" s="676"/>
      <c r="I666" s="676"/>
      <c r="J666" s="676"/>
      <c r="K666" s="676"/>
      <c r="L666" s="676"/>
      <c r="M666" s="676"/>
      <c r="N666" s="676"/>
      <c r="O666" s="676"/>
      <c r="P666" s="676"/>
      <c r="Q666" s="676"/>
      <c r="R666" s="676"/>
      <c r="S666" s="676"/>
      <c r="T666" s="677"/>
      <c r="U666" s="782"/>
      <c r="V666" s="782"/>
      <c r="W666" s="783"/>
      <c r="X666" s="938"/>
      <c r="Y666" s="938"/>
      <c r="Z666" s="938"/>
    </row>
    <row r="667" spans="1:26" s="27" customFormat="1" ht="17.100000000000001" customHeight="1" x14ac:dyDescent="0.15">
      <c r="A667" s="624"/>
      <c r="B667" s="625"/>
      <c r="C667" s="626"/>
      <c r="D667" s="744"/>
      <c r="E667" s="745"/>
      <c r="F667" s="745"/>
      <c r="G667" s="745"/>
      <c r="H667" s="745"/>
      <c r="I667" s="745"/>
      <c r="J667" s="745"/>
      <c r="K667" s="745"/>
      <c r="L667" s="745"/>
      <c r="M667" s="745"/>
      <c r="N667" s="745"/>
      <c r="O667" s="745"/>
      <c r="P667" s="745"/>
      <c r="Q667" s="745"/>
      <c r="R667" s="745"/>
      <c r="S667" s="745"/>
      <c r="T667" s="746"/>
      <c r="U667" s="782"/>
      <c r="V667" s="782"/>
      <c r="W667" s="783"/>
      <c r="X667" s="938"/>
      <c r="Y667" s="938"/>
      <c r="Z667" s="938"/>
    </row>
    <row r="668" spans="1:26" s="27" customFormat="1" ht="17.100000000000001" customHeight="1" x14ac:dyDescent="0.15">
      <c r="A668" s="624"/>
      <c r="B668" s="625"/>
      <c r="C668" s="626"/>
      <c r="D668" s="11" t="s">
        <v>148</v>
      </c>
      <c r="E668" s="303"/>
      <c r="F668" s="303"/>
      <c r="G668" s="303"/>
      <c r="H668" s="303"/>
      <c r="I668" s="303"/>
      <c r="J668" s="303"/>
      <c r="K668" s="303"/>
      <c r="L668" s="303"/>
      <c r="M668" s="303"/>
      <c r="N668" s="303"/>
      <c r="O668" s="303"/>
      <c r="P668" s="303"/>
      <c r="Q668" s="303"/>
      <c r="R668" s="303"/>
      <c r="S668" s="303"/>
      <c r="T668" s="304"/>
      <c r="U668" s="782"/>
      <c r="V668" s="782"/>
      <c r="W668" s="783"/>
      <c r="X668" s="619"/>
      <c r="Y668" s="619"/>
      <c r="Z668" s="619"/>
    </row>
    <row r="669" spans="1:26" s="27" customFormat="1" ht="17.100000000000001" customHeight="1" x14ac:dyDescent="0.15">
      <c r="A669" s="624"/>
      <c r="B669" s="625"/>
      <c r="C669" s="626"/>
      <c r="D669" s="53" t="s">
        <v>8</v>
      </c>
      <c r="E669" s="625" t="s">
        <v>149</v>
      </c>
      <c r="F669" s="625"/>
      <c r="G669" s="625"/>
      <c r="H669" s="625"/>
      <c r="I669" s="625"/>
      <c r="J669" s="625"/>
      <c r="K669" s="625"/>
      <c r="L669" s="625"/>
      <c r="M669" s="625"/>
      <c r="N669" s="625"/>
      <c r="O669" s="625"/>
      <c r="P669" s="625"/>
      <c r="Q669" s="625"/>
      <c r="R669" s="625"/>
      <c r="S669" s="625"/>
      <c r="T669" s="626"/>
      <c r="U669" s="782"/>
      <c r="V669" s="782"/>
      <c r="W669" s="783"/>
      <c r="X669" s="620"/>
      <c r="Y669" s="620"/>
      <c r="Z669" s="620"/>
    </row>
    <row r="670" spans="1:26" s="27" customFormat="1" ht="17.100000000000001" customHeight="1" x14ac:dyDescent="0.15">
      <c r="A670" s="624"/>
      <c r="B670" s="625"/>
      <c r="C670" s="626"/>
      <c r="D670" s="303"/>
      <c r="E670" s="625"/>
      <c r="F670" s="625"/>
      <c r="G670" s="625"/>
      <c r="H670" s="625"/>
      <c r="I670" s="625"/>
      <c r="J670" s="625"/>
      <c r="K670" s="625"/>
      <c r="L670" s="625"/>
      <c r="M670" s="625"/>
      <c r="N670" s="625"/>
      <c r="O670" s="625"/>
      <c r="P670" s="625"/>
      <c r="Q670" s="625"/>
      <c r="R670" s="625"/>
      <c r="S670" s="625"/>
      <c r="T670" s="626"/>
      <c r="U670" s="782"/>
      <c r="V670" s="782"/>
      <c r="W670" s="783"/>
      <c r="X670" s="683"/>
      <c r="Y670" s="683"/>
      <c r="Z670" s="683"/>
    </row>
    <row r="671" spans="1:26" s="27" customFormat="1" ht="17.100000000000001" customHeight="1" x14ac:dyDescent="0.15">
      <c r="A671" s="624"/>
      <c r="B671" s="625"/>
      <c r="C671" s="626"/>
      <c r="D671" s="53" t="s">
        <v>11</v>
      </c>
      <c r="E671" s="625" t="s">
        <v>150</v>
      </c>
      <c r="F671" s="625"/>
      <c r="G671" s="625"/>
      <c r="H671" s="625"/>
      <c r="I671" s="625"/>
      <c r="J671" s="625"/>
      <c r="K671" s="625"/>
      <c r="L671" s="625"/>
      <c r="M671" s="625"/>
      <c r="N671" s="625"/>
      <c r="O671" s="625"/>
      <c r="P671" s="625"/>
      <c r="Q671" s="625"/>
      <c r="R671" s="625"/>
      <c r="S671" s="625"/>
      <c r="T671" s="626"/>
      <c r="U671" s="782"/>
      <c r="V671" s="782"/>
      <c r="W671" s="783"/>
      <c r="X671" s="935"/>
      <c r="Y671" s="740"/>
      <c r="Z671" s="933"/>
    </row>
    <row r="672" spans="1:26" s="27" customFormat="1" ht="17.100000000000001" customHeight="1" x14ac:dyDescent="0.15">
      <c r="A672" s="624"/>
      <c r="B672" s="625"/>
      <c r="C672" s="626"/>
      <c r="D672" s="303"/>
      <c r="E672" s="625"/>
      <c r="F672" s="625"/>
      <c r="G672" s="625"/>
      <c r="H672" s="625"/>
      <c r="I672" s="625"/>
      <c r="J672" s="625"/>
      <c r="K672" s="625"/>
      <c r="L672" s="625"/>
      <c r="M672" s="625"/>
      <c r="N672" s="625"/>
      <c r="O672" s="625"/>
      <c r="P672" s="625"/>
      <c r="Q672" s="625"/>
      <c r="R672" s="625"/>
      <c r="S672" s="625"/>
      <c r="T672" s="626"/>
      <c r="U672" s="782"/>
      <c r="V672" s="782"/>
      <c r="W672" s="783"/>
      <c r="X672" s="935"/>
      <c r="Y672" s="740"/>
      <c r="Z672" s="933"/>
    </row>
    <row r="673" spans="1:26" s="27" customFormat="1" ht="17.100000000000001" customHeight="1" x14ac:dyDescent="0.15">
      <c r="A673" s="624"/>
      <c r="B673" s="625"/>
      <c r="C673" s="626"/>
      <c r="D673" s="53" t="s">
        <v>10</v>
      </c>
      <c r="E673" s="625" t="s">
        <v>151</v>
      </c>
      <c r="F673" s="625"/>
      <c r="G673" s="625"/>
      <c r="H673" s="625"/>
      <c r="I673" s="625"/>
      <c r="J673" s="625"/>
      <c r="K673" s="625"/>
      <c r="L673" s="625"/>
      <c r="M673" s="625"/>
      <c r="N673" s="625"/>
      <c r="O673" s="625"/>
      <c r="P673" s="625"/>
      <c r="Q673" s="625"/>
      <c r="R673" s="625"/>
      <c r="S673" s="625"/>
      <c r="T673" s="626"/>
      <c r="U673" s="782"/>
      <c r="V673" s="782"/>
      <c r="W673" s="783"/>
      <c r="X673" s="935"/>
      <c r="Y673" s="740"/>
      <c r="Z673" s="933"/>
    </row>
    <row r="674" spans="1:26" s="27" customFormat="1" ht="17.100000000000001" customHeight="1" x14ac:dyDescent="0.15">
      <c r="A674" s="659"/>
      <c r="B674" s="660"/>
      <c r="C674" s="661"/>
      <c r="D674" s="306"/>
      <c r="E674" s="660"/>
      <c r="F674" s="660"/>
      <c r="G674" s="660"/>
      <c r="H674" s="660"/>
      <c r="I674" s="660"/>
      <c r="J674" s="660"/>
      <c r="K674" s="660"/>
      <c r="L674" s="660"/>
      <c r="M674" s="660"/>
      <c r="N674" s="660"/>
      <c r="O674" s="660"/>
      <c r="P674" s="660"/>
      <c r="Q674" s="660"/>
      <c r="R674" s="660"/>
      <c r="S674" s="660"/>
      <c r="T674" s="661"/>
      <c r="U674" s="785"/>
      <c r="V674" s="785"/>
      <c r="W674" s="786"/>
      <c r="X674" s="936"/>
      <c r="Y674" s="790"/>
      <c r="Z674" s="934"/>
    </row>
    <row r="675" spans="1:26" s="23" customFormat="1" ht="17.100000000000001" customHeight="1" x14ac:dyDescent="0.15">
      <c r="A675" s="727" t="s">
        <v>802</v>
      </c>
      <c r="B675" s="728"/>
      <c r="C675" s="729"/>
      <c r="D675" s="727" t="s">
        <v>965</v>
      </c>
      <c r="E675" s="728"/>
      <c r="F675" s="728"/>
      <c r="G675" s="728"/>
      <c r="H675" s="728"/>
      <c r="I675" s="728"/>
      <c r="J675" s="728"/>
      <c r="K675" s="728"/>
      <c r="L675" s="728"/>
      <c r="M675" s="728"/>
      <c r="N675" s="728"/>
      <c r="O675" s="728"/>
      <c r="P675" s="728"/>
      <c r="Q675" s="728"/>
      <c r="R675" s="728"/>
      <c r="S675" s="728"/>
      <c r="T675" s="729"/>
      <c r="U675" s="695" t="s">
        <v>239</v>
      </c>
      <c r="V675" s="696"/>
      <c r="W675" s="697"/>
      <c r="X675" s="75"/>
      <c r="Y675" s="75"/>
      <c r="Z675" s="76"/>
    </row>
    <row r="676" spans="1:26" s="23" customFormat="1" ht="17.100000000000001" customHeight="1" x14ac:dyDescent="0.15">
      <c r="A676" s="730"/>
      <c r="B676" s="708"/>
      <c r="C676" s="709"/>
      <c r="D676" s="730"/>
      <c r="E676" s="708"/>
      <c r="F676" s="708"/>
      <c r="G676" s="708"/>
      <c r="H676" s="708"/>
      <c r="I676" s="708"/>
      <c r="J676" s="708"/>
      <c r="K676" s="708"/>
      <c r="L676" s="708"/>
      <c r="M676" s="708"/>
      <c r="N676" s="708"/>
      <c r="O676" s="708"/>
      <c r="P676" s="708"/>
      <c r="Q676" s="708"/>
      <c r="R676" s="708"/>
      <c r="S676" s="708"/>
      <c r="T676" s="709"/>
      <c r="U676" s="698"/>
      <c r="V676" s="699"/>
      <c r="W676" s="700"/>
      <c r="X676" s="348"/>
      <c r="Y676" s="348"/>
      <c r="Z676" s="77"/>
    </row>
    <row r="677" spans="1:26" s="23" customFormat="1" ht="17.100000000000001" customHeight="1" x14ac:dyDescent="0.15">
      <c r="A677" s="730"/>
      <c r="B677" s="708"/>
      <c r="C677" s="709"/>
      <c r="D677" s="224"/>
      <c r="E677" s="704" t="s">
        <v>803</v>
      </c>
      <c r="F677" s="705"/>
      <c r="G677" s="705"/>
      <c r="H677" s="705"/>
      <c r="I677" s="705"/>
      <c r="J677" s="705"/>
      <c r="K677" s="705"/>
      <c r="L677" s="705"/>
      <c r="M677" s="705"/>
      <c r="N677" s="705"/>
      <c r="O677" s="705"/>
      <c r="P677" s="705"/>
      <c r="Q677" s="705"/>
      <c r="R677" s="705"/>
      <c r="S677" s="705"/>
      <c r="T677" s="706"/>
      <c r="U677" s="698"/>
      <c r="V677" s="699"/>
      <c r="W677" s="700"/>
      <c r="X677" s="652"/>
      <c r="Y677" s="946"/>
      <c r="Z677" s="652"/>
    </row>
    <row r="678" spans="1:26" s="23" customFormat="1" ht="17.100000000000001" customHeight="1" x14ac:dyDescent="0.15">
      <c r="A678" s="730"/>
      <c r="B678" s="708"/>
      <c r="C678" s="709"/>
      <c r="D678" s="224"/>
      <c r="E678" s="707"/>
      <c r="F678" s="708"/>
      <c r="G678" s="708"/>
      <c r="H678" s="708"/>
      <c r="I678" s="708"/>
      <c r="J678" s="708"/>
      <c r="K678" s="708"/>
      <c r="L678" s="708"/>
      <c r="M678" s="708"/>
      <c r="N678" s="708"/>
      <c r="O678" s="708"/>
      <c r="P678" s="708"/>
      <c r="Q678" s="708"/>
      <c r="R678" s="708"/>
      <c r="S678" s="708"/>
      <c r="T678" s="709"/>
      <c r="U678" s="698"/>
      <c r="V678" s="699"/>
      <c r="W678" s="700"/>
      <c r="X678" s="652"/>
      <c r="Y678" s="946"/>
      <c r="Z678" s="652"/>
    </row>
    <row r="679" spans="1:26" s="23" customFormat="1" ht="17.100000000000001" customHeight="1" x14ac:dyDescent="0.15">
      <c r="A679" s="730"/>
      <c r="B679" s="708"/>
      <c r="C679" s="709"/>
      <c r="D679" s="224"/>
      <c r="E679" s="707"/>
      <c r="F679" s="708"/>
      <c r="G679" s="708"/>
      <c r="H679" s="708"/>
      <c r="I679" s="708"/>
      <c r="J679" s="708"/>
      <c r="K679" s="708"/>
      <c r="L679" s="708"/>
      <c r="M679" s="708"/>
      <c r="N679" s="708"/>
      <c r="O679" s="708"/>
      <c r="P679" s="708"/>
      <c r="Q679" s="708"/>
      <c r="R679" s="708"/>
      <c r="S679" s="708"/>
      <c r="T679" s="709"/>
      <c r="U679" s="698"/>
      <c r="V679" s="699"/>
      <c r="W679" s="700"/>
      <c r="X679" s="652"/>
      <c r="Y679" s="946"/>
      <c r="Z679" s="652"/>
    </row>
    <row r="680" spans="1:26" s="23" customFormat="1" ht="17.100000000000001" customHeight="1" x14ac:dyDescent="0.15">
      <c r="A680" s="730"/>
      <c r="B680" s="708"/>
      <c r="C680" s="709"/>
      <c r="D680" s="224"/>
      <c r="E680" s="710"/>
      <c r="F680" s="711"/>
      <c r="G680" s="711"/>
      <c r="H680" s="711"/>
      <c r="I680" s="711"/>
      <c r="J680" s="711"/>
      <c r="K680" s="711"/>
      <c r="L680" s="711"/>
      <c r="M680" s="711"/>
      <c r="N680" s="711"/>
      <c r="O680" s="711"/>
      <c r="P680" s="711"/>
      <c r="Q680" s="711"/>
      <c r="R680" s="711"/>
      <c r="S680" s="711"/>
      <c r="T680" s="712"/>
      <c r="U680" s="698"/>
      <c r="V680" s="699"/>
      <c r="W680" s="700"/>
      <c r="X680" s="694"/>
      <c r="Y680" s="960"/>
      <c r="Z680" s="694"/>
    </row>
    <row r="681" spans="1:26" s="23" customFormat="1" ht="17.100000000000001" customHeight="1" x14ac:dyDescent="0.15">
      <c r="A681" s="730"/>
      <c r="B681" s="708"/>
      <c r="C681" s="709"/>
      <c r="D681" s="224"/>
      <c r="E681" s="704" t="s">
        <v>253</v>
      </c>
      <c r="F681" s="705"/>
      <c r="G681" s="705"/>
      <c r="H681" s="705"/>
      <c r="I681" s="705"/>
      <c r="J681" s="705"/>
      <c r="K681" s="705"/>
      <c r="L681" s="705"/>
      <c r="M681" s="705"/>
      <c r="N681" s="705"/>
      <c r="O681" s="705"/>
      <c r="P681" s="705"/>
      <c r="Q681" s="705"/>
      <c r="R681" s="705"/>
      <c r="S681" s="705"/>
      <c r="T681" s="706"/>
      <c r="U681" s="698"/>
      <c r="V681" s="699"/>
      <c r="W681" s="700"/>
      <c r="X681" s="671"/>
      <c r="Y681" s="686"/>
      <c r="Z681" s="686"/>
    </row>
    <row r="682" spans="1:26" s="23" customFormat="1" ht="17.100000000000001" customHeight="1" x14ac:dyDescent="0.15">
      <c r="A682" s="730"/>
      <c r="B682" s="708"/>
      <c r="C682" s="709"/>
      <c r="D682" s="224"/>
      <c r="E682" s="710"/>
      <c r="F682" s="711"/>
      <c r="G682" s="711"/>
      <c r="H682" s="711"/>
      <c r="I682" s="711"/>
      <c r="J682" s="711"/>
      <c r="K682" s="711"/>
      <c r="L682" s="711"/>
      <c r="M682" s="711"/>
      <c r="N682" s="711"/>
      <c r="O682" s="711"/>
      <c r="P682" s="711"/>
      <c r="Q682" s="711"/>
      <c r="R682" s="711"/>
      <c r="S682" s="711"/>
      <c r="T682" s="712"/>
      <c r="U682" s="698"/>
      <c r="V682" s="699"/>
      <c r="W682" s="700"/>
      <c r="X682" s="694"/>
      <c r="Y682" s="686"/>
      <c r="Z682" s="686"/>
    </row>
    <row r="683" spans="1:26" s="23" customFormat="1" ht="17.100000000000001" customHeight="1" x14ac:dyDescent="0.15">
      <c r="A683" s="730"/>
      <c r="B683" s="708"/>
      <c r="C683" s="709"/>
      <c r="D683" s="224"/>
      <c r="E683" s="704" t="s">
        <v>804</v>
      </c>
      <c r="F683" s="705"/>
      <c r="G683" s="705"/>
      <c r="H683" s="705"/>
      <c r="I683" s="705"/>
      <c r="J683" s="705"/>
      <c r="K683" s="705"/>
      <c r="L683" s="705"/>
      <c r="M683" s="705"/>
      <c r="N683" s="705"/>
      <c r="O683" s="705"/>
      <c r="P683" s="705"/>
      <c r="Q683" s="705"/>
      <c r="R683" s="705"/>
      <c r="S683" s="705"/>
      <c r="T683" s="706"/>
      <c r="U683" s="698"/>
      <c r="V683" s="699"/>
      <c r="W683" s="700"/>
      <c r="X683" s="671"/>
      <c r="Y683" s="686"/>
      <c r="Z683" s="686"/>
    </row>
    <row r="684" spans="1:26" s="23" customFormat="1" ht="17.100000000000001" customHeight="1" x14ac:dyDescent="0.15">
      <c r="A684" s="730"/>
      <c r="B684" s="708"/>
      <c r="C684" s="709"/>
      <c r="D684" s="224"/>
      <c r="E684" s="710"/>
      <c r="F684" s="711"/>
      <c r="G684" s="711"/>
      <c r="H684" s="711"/>
      <c r="I684" s="711"/>
      <c r="J684" s="711"/>
      <c r="K684" s="711"/>
      <c r="L684" s="711"/>
      <c r="M684" s="711"/>
      <c r="N684" s="711"/>
      <c r="O684" s="711"/>
      <c r="P684" s="711"/>
      <c r="Q684" s="711"/>
      <c r="R684" s="711"/>
      <c r="S684" s="711"/>
      <c r="T684" s="712"/>
      <c r="U684" s="698"/>
      <c r="V684" s="699"/>
      <c r="W684" s="700"/>
      <c r="X684" s="694"/>
      <c r="Y684" s="686"/>
      <c r="Z684" s="686"/>
    </row>
    <row r="685" spans="1:26" s="23" customFormat="1" ht="17.100000000000001" customHeight="1" x14ac:dyDescent="0.15">
      <c r="A685" s="730"/>
      <c r="B685" s="708"/>
      <c r="C685" s="709"/>
      <c r="D685" s="224"/>
      <c r="E685" s="704" t="s">
        <v>254</v>
      </c>
      <c r="F685" s="705"/>
      <c r="G685" s="705"/>
      <c r="H685" s="705"/>
      <c r="I685" s="705"/>
      <c r="J685" s="705"/>
      <c r="K685" s="705"/>
      <c r="L685" s="705"/>
      <c r="M685" s="705"/>
      <c r="N685" s="705"/>
      <c r="O685" s="705"/>
      <c r="P685" s="705"/>
      <c r="Q685" s="705"/>
      <c r="R685" s="705"/>
      <c r="S685" s="705"/>
      <c r="T685" s="706"/>
      <c r="U685" s="698"/>
      <c r="V685" s="699"/>
      <c r="W685" s="700"/>
      <c r="X685" s="671"/>
      <c r="Y685" s="686"/>
      <c r="Z685" s="686"/>
    </row>
    <row r="686" spans="1:26" s="23" customFormat="1" ht="17.100000000000001" customHeight="1" x14ac:dyDescent="0.15">
      <c r="A686" s="770"/>
      <c r="B686" s="725"/>
      <c r="C686" s="726"/>
      <c r="D686" s="225"/>
      <c r="E686" s="724"/>
      <c r="F686" s="725"/>
      <c r="G686" s="725"/>
      <c r="H686" s="725"/>
      <c r="I686" s="725"/>
      <c r="J686" s="725"/>
      <c r="K686" s="725"/>
      <c r="L686" s="725"/>
      <c r="M686" s="725"/>
      <c r="N686" s="725"/>
      <c r="O686" s="725"/>
      <c r="P686" s="725"/>
      <c r="Q686" s="725"/>
      <c r="R686" s="725"/>
      <c r="S686" s="725"/>
      <c r="T686" s="726"/>
      <c r="U686" s="701"/>
      <c r="V686" s="702"/>
      <c r="W686" s="703"/>
      <c r="X686" s="672"/>
      <c r="Y686" s="876"/>
      <c r="Z686" s="876"/>
    </row>
    <row r="687" spans="1:26" s="27" customFormat="1" ht="17.100000000000001" customHeight="1" x14ac:dyDescent="0.15">
      <c r="A687" s="621" t="s">
        <v>805</v>
      </c>
      <c r="B687" s="622"/>
      <c r="C687" s="623"/>
      <c r="D687" s="621" t="s">
        <v>152</v>
      </c>
      <c r="E687" s="622"/>
      <c r="F687" s="622"/>
      <c r="G687" s="622"/>
      <c r="H687" s="622"/>
      <c r="I687" s="622"/>
      <c r="J687" s="622"/>
      <c r="K687" s="622"/>
      <c r="L687" s="622"/>
      <c r="M687" s="622"/>
      <c r="N687" s="622"/>
      <c r="O687" s="622"/>
      <c r="P687" s="622"/>
      <c r="Q687" s="622"/>
      <c r="R687" s="622"/>
      <c r="S687" s="622"/>
      <c r="T687" s="623"/>
      <c r="U687" s="662" t="s">
        <v>237</v>
      </c>
      <c r="V687" s="780"/>
      <c r="W687" s="781"/>
      <c r="X687" s="938"/>
      <c r="Y687" s="938"/>
      <c r="Z687" s="938"/>
    </row>
    <row r="688" spans="1:26" s="27" customFormat="1" ht="17.100000000000001" customHeight="1" x14ac:dyDescent="0.15">
      <c r="A688" s="624"/>
      <c r="B688" s="625"/>
      <c r="C688" s="626"/>
      <c r="D688" s="659"/>
      <c r="E688" s="660"/>
      <c r="F688" s="660"/>
      <c r="G688" s="660"/>
      <c r="H688" s="660"/>
      <c r="I688" s="660"/>
      <c r="J688" s="660"/>
      <c r="K688" s="660"/>
      <c r="L688" s="660"/>
      <c r="M688" s="660"/>
      <c r="N688" s="660"/>
      <c r="O688" s="660"/>
      <c r="P688" s="660"/>
      <c r="Q688" s="660"/>
      <c r="R688" s="660"/>
      <c r="S688" s="660"/>
      <c r="T688" s="661"/>
      <c r="U688" s="665"/>
      <c r="V688" s="782"/>
      <c r="W688" s="783"/>
      <c r="X688" s="939"/>
      <c r="Y688" s="939"/>
      <c r="Z688" s="939"/>
    </row>
    <row r="689" spans="1:26" s="27" customFormat="1" ht="17.100000000000001" customHeight="1" x14ac:dyDescent="0.15">
      <c r="A689" s="687" t="s">
        <v>806</v>
      </c>
      <c r="B689" s="878"/>
      <c r="C689" s="879"/>
      <c r="D689" s="687" t="s">
        <v>807</v>
      </c>
      <c r="E689" s="688"/>
      <c r="F689" s="688"/>
      <c r="G689" s="688"/>
      <c r="H689" s="688"/>
      <c r="I689" s="688"/>
      <c r="J689" s="688"/>
      <c r="K689" s="688"/>
      <c r="L689" s="688"/>
      <c r="M689" s="688"/>
      <c r="N689" s="688"/>
      <c r="O689" s="688"/>
      <c r="P689" s="688"/>
      <c r="Q689" s="688"/>
      <c r="R689" s="688"/>
      <c r="S689" s="688"/>
      <c r="T689" s="689"/>
      <c r="U689" s="662" t="s">
        <v>375</v>
      </c>
      <c r="V689" s="663"/>
      <c r="W689" s="664"/>
      <c r="X689" s="651"/>
      <c r="Y689" s="651"/>
      <c r="Z689" s="651"/>
    </row>
    <row r="690" spans="1:26" s="27" customFormat="1" ht="17.100000000000001" customHeight="1" x14ac:dyDescent="0.15">
      <c r="A690" s="880"/>
      <c r="B690" s="881"/>
      <c r="C690" s="882"/>
      <c r="D690" s="690"/>
      <c r="E690" s="676"/>
      <c r="F690" s="676"/>
      <c r="G690" s="676"/>
      <c r="H690" s="676"/>
      <c r="I690" s="676"/>
      <c r="J690" s="676"/>
      <c r="K690" s="676"/>
      <c r="L690" s="676"/>
      <c r="M690" s="676"/>
      <c r="N690" s="676"/>
      <c r="O690" s="676"/>
      <c r="P690" s="676"/>
      <c r="Q690" s="676"/>
      <c r="R690" s="676"/>
      <c r="S690" s="676"/>
      <c r="T690" s="677"/>
      <c r="U690" s="665"/>
      <c r="V690" s="713"/>
      <c r="W690" s="667"/>
      <c r="X690" s="652"/>
      <c r="Y690" s="652"/>
      <c r="Z690" s="652"/>
    </row>
    <row r="691" spans="1:26" s="27" customFormat="1" ht="17.100000000000001" customHeight="1" x14ac:dyDescent="0.15">
      <c r="A691" s="880"/>
      <c r="B691" s="881"/>
      <c r="C691" s="882"/>
      <c r="D691" s="690"/>
      <c r="E691" s="676"/>
      <c r="F691" s="676"/>
      <c r="G691" s="676"/>
      <c r="H691" s="676"/>
      <c r="I691" s="676"/>
      <c r="J691" s="676"/>
      <c r="K691" s="676"/>
      <c r="L691" s="676"/>
      <c r="M691" s="676"/>
      <c r="N691" s="676"/>
      <c r="O691" s="676"/>
      <c r="P691" s="676"/>
      <c r="Q691" s="676"/>
      <c r="R691" s="676"/>
      <c r="S691" s="676"/>
      <c r="T691" s="677"/>
      <c r="U691" s="665"/>
      <c r="V691" s="713"/>
      <c r="W691" s="667"/>
      <c r="X691" s="652"/>
      <c r="Y691" s="652"/>
      <c r="Z691" s="652"/>
    </row>
    <row r="692" spans="1:26" s="27" customFormat="1" ht="17.100000000000001" customHeight="1" x14ac:dyDescent="0.15">
      <c r="A692" s="880"/>
      <c r="B692" s="881"/>
      <c r="C692" s="882"/>
      <c r="D692" s="690"/>
      <c r="E692" s="676"/>
      <c r="F692" s="676"/>
      <c r="G692" s="676"/>
      <c r="H692" s="676"/>
      <c r="I692" s="676"/>
      <c r="J692" s="676"/>
      <c r="K692" s="676"/>
      <c r="L692" s="676"/>
      <c r="M692" s="676"/>
      <c r="N692" s="676"/>
      <c r="O692" s="676"/>
      <c r="P692" s="676"/>
      <c r="Q692" s="676"/>
      <c r="R692" s="676"/>
      <c r="S692" s="676"/>
      <c r="T692" s="677"/>
      <c r="U692" s="665"/>
      <c r="V692" s="713"/>
      <c r="W692" s="667"/>
      <c r="X692" s="652"/>
      <c r="Y692" s="652"/>
      <c r="Z692" s="652"/>
    </row>
    <row r="693" spans="1:26" s="27" customFormat="1" ht="17.100000000000001" customHeight="1" x14ac:dyDescent="0.15">
      <c r="A693" s="880"/>
      <c r="B693" s="881"/>
      <c r="C693" s="882"/>
      <c r="D693" s="690"/>
      <c r="E693" s="676"/>
      <c r="F693" s="676"/>
      <c r="G693" s="676"/>
      <c r="H693" s="676"/>
      <c r="I693" s="676"/>
      <c r="J693" s="676"/>
      <c r="K693" s="676"/>
      <c r="L693" s="676"/>
      <c r="M693" s="676"/>
      <c r="N693" s="676"/>
      <c r="O693" s="676"/>
      <c r="P693" s="676"/>
      <c r="Q693" s="676"/>
      <c r="R693" s="676"/>
      <c r="S693" s="676"/>
      <c r="T693" s="677"/>
      <c r="U693" s="665"/>
      <c r="V693" s="713"/>
      <c r="W693" s="667"/>
      <c r="X693" s="652"/>
      <c r="Y693" s="652"/>
      <c r="Z693" s="652"/>
    </row>
    <row r="694" spans="1:26" s="27" customFormat="1" ht="17.100000000000001" customHeight="1" x14ac:dyDescent="0.15">
      <c r="A694" s="880"/>
      <c r="B694" s="881"/>
      <c r="C694" s="882"/>
      <c r="D694" s="690"/>
      <c r="E694" s="676"/>
      <c r="F694" s="676"/>
      <c r="G694" s="676"/>
      <c r="H694" s="676"/>
      <c r="I694" s="676"/>
      <c r="J694" s="676"/>
      <c r="K694" s="676"/>
      <c r="L694" s="676"/>
      <c r="M694" s="676"/>
      <c r="N694" s="676"/>
      <c r="O694" s="676"/>
      <c r="P694" s="676"/>
      <c r="Q694" s="676"/>
      <c r="R694" s="676"/>
      <c r="S694" s="676"/>
      <c r="T694" s="677"/>
      <c r="U694" s="665"/>
      <c r="V694" s="713"/>
      <c r="W694" s="667"/>
      <c r="X694" s="652"/>
      <c r="Y694" s="652"/>
      <c r="Z694" s="652"/>
    </row>
    <row r="695" spans="1:26" s="27" customFormat="1" ht="17.100000000000001" customHeight="1" x14ac:dyDescent="0.15">
      <c r="A695" s="880"/>
      <c r="B695" s="881"/>
      <c r="C695" s="882"/>
      <c r="D695" s="690"/>
      <c r="E695" s="676"/>
      <c r="F695" s="676"/>
      <c r="G695" s="676"/>
      <c r="H695" s="676"/>
      <c r="I695" s="676"/>
      <c r="J695" s="676"/>
      <c r="K695" s="676"/>
      <c r="L695" s="676"/>
      <c r="M695" s="676"/>
      <c r="N695" s="676"/>
      <c r="O695" s="676"/>
      <c r="P695" s="676"/>
      <c r="Q695" s="676"/>
      <c r="R695" s="676"/>
      <c r="S695" s="676"/>
      <c r="T695" s="677"/>
      <c r="U695" s="665"/>
      <c r="V695" s="713"/>
      <c r="W695" s="667"/>
      <c r="X695" s="652"/>
      <c r="Y695" s="652"/>
      <c r="Z695" s="652"/>
    </row>
    <row r="696" spans="1:26" s="27" customFormat="1" ht="17.100000000000001" customHeight="1" x14ac:dyDescent="0.15">
      <c r="A696" s="880"/>
      <c r="B696" s="881"/>
      <c r="C696" s="882"/>
      <c r="D696" s="691"/>
      <c r="E696" s="692"/>
      <c r="F696" s="692"/>
      <c r="G696" s="692"/>
      <c r="H696" s="692"/>
      <c r="I696" s="692"/>
      <c r="J696" s="692"/>
      <c r="K696" s="692"/>
      <c r="L696" s="692"/>
      <c r="M696" s="692"/>
      <c r="N696" s="692"/>
      <c r="O696" s="692"/>
      <c r="P696" s="692"/>
      <c r="Q696" s="692"/>
      <c r="R696" s="692"/>
      <c r="S696" s="692"/>
      <c r="T696" s="693"/>
      <c r="U696" s="665"/>
      <c r="V696" s="713"/>
      <c r="W696" s="667"/>
      <c r="X696" s="672"/>
      <c r="Y696" s="672"/>
      <c r="Z696" s="672"/>
    </row>
    <row r="697" spans="1:26" s="27" customFormat="1" ht="17.100000000000001" customHeight="1" x14ac:dyDescent="0.15">
      <c r="A697" s="621" t="s">
        <v>808</v>
      </c>
      <c r="B697" s="622"/>
      <c r="C697" s="623"/>
      <c r="D697" s="687" t="s">
        <v>153</v>
      </c>
      <c r="E697" s="688"/>
      <c r="F697" s="688"/>
      <c r="G697" s="688"/>
      <c r="H697" s="688"/>
      <c r="I697" s="688"/>
      <c r="J697" s="688"/>
      <c r="K697" s="688"/>
      <c r="L697" s="688"/>
      <c r="M697" s="688"/>
      <c r="N697" s="688"/>
      <c r="O697" s="688"/>
      <c r="P697" s="688"/>
      <c r="Q697" s="688"/>
      <c r="R697" s="688"/>
      <c r="S697" s="688"/>
      <c r="T697" s="689"/>
      <c r="U697" s="662" t="s">
        <v>862</v>
      </c>
      <c r="V697" s="663"/>
      <c r="W697" s="664"/>
      <c r="X697" s="937"/>
      <c r="Y697" s="940"/>
      <c r="Z697" s="940"/>
    </row>
    <row r="698" spans="1:26" s="27" customFormat="1" ht="17.100000000000001" customHeight="1" x14ac:dyDescent="0.15">
      <c r="A698" s="624"/>
      <c r="B698" s="625"/>
      <c r="C698" s="626"/>
      <c r="D698" s="691"/>
      <c r="E698" s="692"/>
      <c r="F698" s="692"/>
      <c r="G698" s="692"/>
      <c r="H698" s="692"/>
      <c r="I698" s="692"/>
      <c r="J698" s="692"/>
      <c r="K698" s="692"/>
      <c r="L698" s="692"/>
      <c r="M698" s="692"/>
      <c r="N698" s="692"/>
      <c r="O698" s="692"/>
      <c r="P698" s="692"/>
      <c r="Q698" s="692"/>
      <c r="R698" s="692"/>
      <c r="S698" s="692"/>
      <c r="T698" s="693"/>
      <c r="U698" s="668"/>
      <c r="V698" s="669"/>
      <c r="W698" s="670"/>
      <c r="X698" s="686"/>
      <c r="Y698" s="941"/>
      <c r="Z698" s="941"/>
    </row>
    <row r="699" spans="1:26" s="27" customFormat="1" ht="17.100000000000001" customHeight="1" x14ac:dyDescent="0.15">
      <c r="A699" s="624"/>
      <c r="B699" s="625"/>
      <c r="C699" s="626"/>
      <c r="D699" s="621" t="s">
        <v>809</v>
      </c>
      <c r="E699" s="622"/>
      <c r="F699" s="622"/>
      <c r="G699" s="622"/>
      <c r="H699" s="622"/>
      <c r="I699" s="622"/>
      <c r="J699" s="622"/>
      <c r="K699" s="622"/>
      <c r="L699" s="622"/>
      <c r="M699" s="622"/>
      <c r="N699" s="622"/>
      <c r="O699" s="622"/>
      <c r="P699" s="622"/>
      <c r="Q699" s="622"/>
      <c r="R699" s="622"/>
      <c r="S699" s="622"/>
      <c r="T699" s="622"/>
      <c r="U699" s="622"/>
      <c r="V699" s="622"/>
      <c r="W699" s="622"/>
      <c r="X699" s="622"/>
      <c r="Y699" s="663"/>
      <c r="Z699" s="664"/>
    </row>
    <row r="700" spans="1:26" s="27" customFormat="1" ht="17.100000000000001" customHeight="1" x14ac:dyDescent="0.15">
      <c r="A700" s="624"/>
      <c r="B700" s="625"/>
      <c r="C700" s="626"/>
      <c r="D700" s="624"/>
      <c r="E700" s="625"/>
      <c r="F700" s="625"/>
      <c r="G700" s="625"/>
      <c r="H700" s="625"/>
      <c r="I700" s="625"/>
      <c r="J700" s="625"/>
      <c r="K700" s="625"/>
      <c r="L700" s="625"/>
      <c r="M700" s="625"/>
      <c r="N700" s="625"/>
      <c r="O700" s="625"/>
      <c r="P700" s="625"/>
      <c r="Q700" s="625"/>
      <c r="R700" s="625"/>
      <c r="S700" s="625"/>
      <c r="T700" s="625"/>
      <c r="U700" s="625"/>
      <c r="V700" s="625"/>
      <c r="W700" s="625"/>
      <c r="X700" s="625"/>
      <c r="Y700" s="666"/>
      <c r="Z700" s="667"/>
    </row>
    <row r="701" spans="1:26" s="27" customFormat="1" ht="17.100000000000001" customHeight="1" x14ac:dyDescent="0.15">
      <c r="A701" s="624"/>
      <c r="B701" s="625"/>
      <c r="C701" s="626"/>
      <c r="D701" s="624"/>
      <c r="E701" s="625"/>
      <c r="F701" s="625"/>
      <c r="G701" s="625"/>
      <c r="H701" s="625"/>
      <c r="I701" s="625"/>
      <c r="J701" s="625"/>
      <c r="K701" s="625"/>
      <c r="L701" s="625"/>
      <c r="M701" s="625"/>
      <c r="N701" s="625"/>
      <c r="O701" s="625"/>
      <c r="P701" s="625"/>
      <c r="Q701" s="625"/>
      <c r="R701" s="625"/>
      <c r="S701" s="625"/>
      <c r="T701" s="625"/>
      <c r="U701" s="625"/>
      <c r="V701" s="625"/>
      <c r="W701" s="625"/>
      <c r="X701" s="625"/>
      <c r="Y701" s="666"/>
      <c r="Z701" s="667"/>
    </row>
    <row r="702" spans="1:26" s="27" customFormat="1" ht="17.100000000000001" customHeight="1" x14ac:dyDescent="0.15">
      <c r="A702" s="624"/>
      <c r="B702" s="625"/>
      <c r="C702" s="626"/>
      <c r="D702" s="347"/>
      <c r="E702" s="333"/>
      <c r="F702" s="14" t="s">
        <v>47</v>
      </c>
      <c r="G702" s="14"/>
      <c r="H702" s="14"/>
      <c r="I702" s="14"/>
      <c r="J702" s="14"/>
      <c r="K702" s="14"/>
      <c r="L702" s="14"/>
      <c r="M702" s="14"/>
      <c r="N702" s="14"/>
      <c r="O702" s="14"/>
      <c r="P702" s="14"/>
      <c r="Q702" s="14"/>
      <c r="R702" s="14"/>
      <c r="S702" s="14"/>
      <c r="T702" s="14"/>
      <c r="U702" s="333"/>
      <c r="V702" s="333"/>
      <c r="W702" s="333"/>
      <c r="X702" s="57"/>
      <c r="Y702" s="666"/>
      <c r="Z702" s="667"/>
    </row>
    <row r="703" spans="1:26" s="27" customFormat="1" ht="17.100000000000001" customHeight="1" x14ac:dyDescent="0.15">
      <c r="A703" s="624"/>
      <c r="B703" s="625"/>
      <c r="C703" s="626"/>
      <c r="D703" s="347"/>
      <c r="E703" s="333"/>
      <c r="F703" s="14" t="s">
        <v>810</v>
      </c>
      <c r="G703" s="14"/>
      <c r="H703" s="14"/>
      <c r="I703" s="14"/>
      <c r="J703" s="14"/>
      <c r="K703" s="14"/>
      <c r="L703" s="14"/>
      <c r="M703" s="14"/>
      <c r="N703" s="14"/>
      <c r="O703" s="14"/>
      <c r="P703" s="14"/>
      <c r="Q703" s="14"/>
      <c r="R703" s="14"/>
      <c r="S703" s="14"/>
      <c r="T703" s="14"/>
      <c r="U703" s="333"/>
      <c r="V703" s="333"/>
      <c r="W703" s="333"/>
      <c r="X703" s="57"/>
      <c r="Y703" s="666"/>
      <c r="Z703" s="667"/>
    </row>
    <row r="704" spans="1:26" s="27" customFormat="1" ht="17.100000000000001" customHeight="1" x14ac:dyDescent="0.15">
      <c r="A704" s="624"/>
      <c r="B704" s="625"/>
      <c r="C704" s="626"/>
      <c r="D704" s="347"/>
      <c r="E704" s="333"/>
      <c r="F704" s="14" t="s">
        <v>53</v>
      </c>
      <c r="G704" s="14"/>
      <c r="H704" s="14"/>
      <c r="I704" s="14"/>
      <c r="J704" s="14"/>
      <c r="K704" s="14"/>
      <c r="L704" s="14"/>
      <c r="M704" s="14"/>
      <c r="N704" s="14"/>
      <c r="O704" s="14"/>
      <c r="P704" s="14"/>
      <c r="Q704" s="14"/>
      <c r="R704" s="14"/>
      <c r="S704" s="14"/>
      <c r="T704" s="14"/>
      <c r="U704" s="57"/>
      <c r="V704" s="57"/>
      <c r="W704" s="57"/>
      <c r="X704" s="57"/>
      <c r="Y704" s="666"/>
      <c r="Z704" s="667"/>
    </row>
    <row r="705" spans="1:26" s="27" customFormat="1" ht="17.100000000000001" customHeight="1" x14ac:dyDescent="0.15">
      <c r="A705" s="624"/>
      <c r="B705" s="625"/>
      <c r="C705" s="626"/>
      <c r="D705" s="347"/>
      <c r="E705" s="333"/>
      <c r="F705" s="761" t="s">
        <v>48</v>
      </c>
      <c r="G705" s="761"/>
      <c r="H705" s="761"/>
      <c r="I705" s="761"/>
      <c r="J705" s="761"/>
      <c r="K705" s="761"/>
      <c r="L705" s="761"/>
      <c r="M705" s="761"/>
      <c r="N705" s="761"/>
      <c r="O705" s="761"/>
      <c r="P705" s="761"/>
      <c r="Q705" s="761"/>
      <c r="R705" s="761"/>
      <c r="S705" s="761"/>
      <c r="T705" s="761"/>
      <c r="U705" s="761"/>
      <c r="V705" s="761"/>
      <c r="W705" s="761"/>
      <c r="X705" s="761"/>
      <c r="Y705" s="666"/>
      <c r="Z705" s="667"/>
    </row>
    <row r="706" spans="1:26" s="27" customFormat="1" ht="17.100000000000001" customHeight="1" x14ac:dyDescent="0.15">
      <c r="A706" s="624"/>
      <c r="B706" s="625"/>
      <c r="C706" s="626"/>
      <c r="D706" s="347"/>
      <c r="E706" s="333"/>
      <c r="F706" s="761"/>
      <c r="G706" s="761"/>
      <c r="H706" s="761"/>
      <c r="I706" s="761"/>
      <c r="J706" s="761"/>
      <c r="K706" s="761"/>
      <c r="L706" s="761"/>
      <c r="M706" s="761"/>
      <c r="N706" s="761"/>
      <c r="O706" s="761"/>
      <c r="P706" s="761"/>
      <c r="Q706" s="761"/>
      <c r="R706" s="761"/>
      <c r="S706" s="761"/>
      <c r="T706" s="761"/>
      <c r="U706" s="761"/>
      <c r="V706" s="761"/>
      <c r="W706" s="761"/>
      <c r="X706" s="761"/>
      <c r="Y706" s="666"/>
      <c r="Z706" s="667"/>
    </row>
    <row r="707" spans="1:26" s="27" customFormat="1" ht="17.100000000000001" customHeight="1" x14ac:dyDescent="0.15">
      <c r="A707" s="624"/>
      <c r="B707" s="625"/>
      <c r="C707" s="626"/>
      <c r="D707" s="347"/>
      <c r="E707" s="333"/>
      <c r="F707" s="625" t="s">
        <v>676</v>
      </c>
      <c r="G707" s="625"/>
      <c r="H707" s="625"/>
      <c r="I707" s="625"/>
      <c r="J707" s="625"/>
      <c r="K707" s="625"/>
      <c r="L707" s="625"/>
      <c r="M707" s="625"/>
      <c r="N707" s="625"/>
      <c r="O707" s="625"/>
      <c r="P707" s="625"/>
      <c r="Q707" s="625"/>
      <c r="R707" s="625"/>
      <c r="S707" s="625"/>
      <c r="T707" s="625"/>
      <c r="U707" s="625"/>
      <c r="V707" s="625"/>
      <c r="W707" s="625"/>
      <c r="X707" s="625"/>
      <c r="Y707" s="666"/>
      <c r="Z707" s="667"/>
    </row>
    <row r="708" spans="1:26" s="27" customFormat="1" ht="17.100000000000001" customHeight="1" x14ac:dyDescent="0.15">
      <c r="A708" s="624"/>
      <c r="B708" s="625"/>
      <c r="C708" s="626"/>
      <c r="D708" s="347"/>
      <c r="E708" s="333"/>
      <c r="F708" s="625" t="s">
        <v>677</v>
      </c>
      <c r="G708" s="625"/>
      <c r="H708" s="625"/>
      <c r="I708" s="625"/>
      <c r="J708" s="625"/>
      <c r="K708" s="625"/>
      <c r="L708" s="625"/>
      <c r="M708" s="625"/>
      <c r="N708" s="625"/>
      <c r="O708" s="625"/>
      <c r="P708" s="625"/>
      <c r="Q708" s="625"/>
      <c r="R708" s="625"/>
      <c r="S708" s="625"/>
      <c r="T708" s="625"/>
      <c r="U708" s="625"/>
      <c r="V708" s="625"/>
      <c r="W708" s="625"/>
      <c r="X708" s="625"/>
      <c r="Y708" s="666"/>
      <c r="Z708" s="667"/>
    </row>
    <row r="709" spans="1:26" s="27" customFormat="1" ht="17.100000000000001" customHeight="1" x14ac:dyDescent="0.15">
      <c r="A709" s="624"/>
      <c r="B709" s="625"/>
      <c r="C709" s="626"/>
      <c r="D709" s="347"/>
      <c r="E709" s="333"/>
      <c r="F709" s="14" t="s">
        <v>55</v>
      </c>
      <c r="G709" s="14"/>
      <c r="H709" s="14"/>
      <c r="I709" s="14"/>
      <c r="J709" s="14"/>
      <c r="K709" s="14"/>
      <c r="L709" s="14"/>
      <c r="M709" s="14"/>
      <c r="N709" s="14"/>
      <c r="O709" s="14"/>
      <c r="P709" s="14"/>
      <c r="Q709" s="14"/>
      <c r="R709" s="14"/>
      <c r="S709" s="14"/>
      <c r="T709" s="14"/>
      <c r="U709" s="57"/>
      <c r="V709" s="57"/>
      <c r="W709" s="57"/>
      <c r="X709" s="57"/>
      <c r="Y709" s="666"/>
      <c r="Z709" s="667"/>
    </row>
    <row r="710" spans="1:26" s="27" customFormat="1" ht="17.100000000000001" customHeight="1" x14ac:dyDescent="0.15">
      <c r="A710" s="624"/>
      <c r="B710" s="625"/>
      <c r="C710" s="626"/>
      <c r="D710" s="347"/>
      <c r="E710" s="333"/>
      <c r="F710" s="14" t="s">
        <v>44</v>
      </c>
      <c r="G710" s="14"/>
      <c r="H710" s="14"/>
      <c r="I710" s="14"/>
      <c r="J710" s="14"/>
      <c r="K710" s="14"/>
      <c r="L710" s="14"/>
      <c r="M710" s="14"/>
      <c r="N710" s="14"/>
      <c r="O710" s="14"/>
      <c r="P710" s="14"/>
      <c r="Q710" s="14"/>
      <c r="R710" s="14"/>
      <c r="S710" s="14"/>
      <c r="T710" s="14"/>
      <c r="U710" s="57"/>
      <c r="V710" s="57"/>
      <c r="W710" s="57"/>
      <c r="X710" s="57"/>
      <c r="Y710" s="666"/>
      <c r="Z710" s="667"/>
    </row>
    <row r="711" spans="1:26" s="27" customFormat="1" ht="17.100000000000001" customHeight="1" x14ac:dyDescent="0.15">
      <c r="A711" s="624"/>
      <c r="B711" s="625"/>
      <c r="C711" s="626"/>
      <c r="D711" s="58"/>
      <c r="E711" s="333"/>
      <c r="F711" s="14" t="s">
        <v>45</v>
      </c>
      <c r="G711" s="14"/>
      <c r="H711" s="14"/>
      <c r="I711" s="14"/>
      <c r="J711" s="14"/>
      <c r="K711" s="14"/>
      <c r="L711" s="14"/>
      <c r="M711" s="14"/>
      <c r="N711" s="14"/>
      <c r="O711" s="14"/>
      <c r="P711" s="14"/>
      <c r="Q711" s="14"/>
      <c r="R711" s="14"/>
      <c r="S711" s="14"/>
      <c r="T711" s="14"/>
      <c r="U711" s="57"/>
      <c r="V711" s="57"/>
      <c r="W711" s="57"/>
      <c r="X711" s="57"/>
      <c r="Y711" s="666"/>
      <c r="Z711" s="667"/>
    </row>
    <row r="712" spans="1:26" s="27" customFormat="1" ht="17.100000000000001" customHeight="1" x14ac:dyDescent="0.15">
      <c r="A712" s="659"/>
      <c r="B712" s="660"/>
      <c r="C712" s="661"/>
      <c r="D712" s="58"/>
      <c r="E712" s="333"/>
      <c r="F712" s="59" t="s">
        <v>46</v>
      </c>
      <c r="G712" s="59"/>
      <c r="H712" s="59"/>
      <c r="I712" s="59"/>
      <c r="J712" s="59"/>
      <c r="K712" s="59"/>
      <c r="L712" s="59"/>
      <c r="M712" s="59"/>
      <c r="N712" s="59"/>
      <c r="O712" s="59"/>
      <c r="P712" s="59"/>
      <c r="Q712" s="59"/>
      <c r="R712" s="59"/>
      <c r="S712" s="59"/>
      <c r="T712" s="59"/>
      <c r="U712" s="57"/>
      <c r="V712" s="57"/>
      <c r="W712" s="57"/>
      <c r="X712" s="57"/>
      <c r="Y712" s="669"/>
      <c r="Z712" s="670"/>
    </row>
    <row r="713" spans="1:26" s="27" customFormat="1" ht="17.100000000000001" customHeight="1" x14ac:dyDescent="0.15">
      <c r="A713" s="301"/>
      <c r="B713" s="301"/>
      <c r="C713" s="301"/>
      <c r="D713" s="67"/>
      <c r="E713" s="67"/>
      <c r="F713" s="67"/>
      <c r="G713" s="67"/>
      <c r="H713" s="67"/>
      <c r="I713" s="67"/>
      <c r="J713" s="67"/>
      <c r="K713" s="67"/>
      <c r="L713" s="67"/>
      <c r="M713" s="67"/>
      <c r="N713" s="67"/>
      <c r="O713" s="67"/>
      <c r="P713" s="67"/>
      <c r="Q713" s="67"/>
      <c r="R713" s="67"/>
      <c r="S713" s="67"/>
      <c r="T713" s="67"/>
      <c r="U713" s="60"/>
      <c r="V713" s="60"/>
      <c r="W713" s="60"/>
      <c r="X713" s="61"/>
      <c r="Y713" s="61"/>
      <c r="Z713" s="19"/>
    </row>
    <row r="714" spans="1:26" s="27" customFormat="1" ht="17.100000000000001" customHeight="1" x14ac:dyDescent="0.15">
      <c r="A714" s="957" t="s">
        <v>201</v>
      </c>
      <c r="B714" s="957"/>
      <c r="C714" s="957"/>
      <c r="D714" s="957"/>
      <c r="E714" s="957"/>
      <c r="F714" s="957"/>
      <c r="G714" s="957"/>
      <c r="H714" s="957"/>
      <c r="I714" s="957"/>
      <c r="J714" s="957"/>
      <c r="K714" s="957"/>
      <c r="L714" s="957"/>
      <c r="M714" s="957"/>
      <c r="N714" s="957"/>
      <c r="O714" s="957"/>
      <c r="P714" s="957"/>
      <c r="Q714" s="957"/>
      <c r="R714" s="957"/>
      <c r="S714" s="957"/>
      <c r="T714" s="957"/>
      <c r="U714" s="957"/>
      <c r="V714" s="957"/>
      <c r="W714" s="957"/>
      <c r="X714" s="957"/>
      <c r="Y714" s="957"/>
      <c r="Z714" s="957"/>
    </row>
    <row r="715" spans="1:26" s="27" customFormat="1" ht="17.100000000000001" customHeight="1" x14ac:dyDescent="0.15">
      <c r="A715" s="958"/>
      <c r="B715" s="958"/>
      <c r="C715" s="958"/>
      <c r="D715" s="958"/>
      <c r="E715" s="958"/>
      <c r="F715" s="958"/>
      <c r="G715" s="958"/>
      <c r="H715" s="958"/>
      <c r="I715" s="958"/>
      <c r="J715" s="958"/>
      <c r="K715" s="958"/>
      <c r="L715" s="958"/>
      <c r="M715" s="958"/>
      <c r="N715" s="958"/>
      <c r="O715" s="958"/>
      <c r="P715" s="958"/>
      <c r="Q715" s="958"/>
      <c r="R715" s="958"/>
      <c r="S715" s="958"/>
      <c r="T715" s="958"/>
      <c r="U715" s="958"/>
      <c r="V715" s="958"/>
      <c r="W715" s="958"/>
      <c r="X715" s="958"/>
      <c r="Y715" s="958"/>
      <c r="Z715" s="958"/>
    </row>
    <row r="716" spans="1:26" s="27" customFormat="1" ht="17.100000000000001" customHeight="1" x14ac:dyDescent="0.15">
      <c r="A716" s="621" t="s">
        <v>49</v>
      </c>
      <c r="B716" s="622"/>
      <c r="C716" s="623"/>
      <c r="D716" s="621" t="s">
        <v>560</v>
      </c>
      <c r="E716" s="622"/>
      <c r="F716" s="622"/>
      <c r="G716" s="622"/>
      <c r="H716" s="622"/>
      <c r="I716" s="622"/>
      <c r="J716" s="622"/>
      <c r="K716" s="622"/>
      <c r="L716" s="622"/>
      <c r="M716" s="622"/>
      <c r="N716" s="622"/>
      <c r="O716" s="622"/>
      <c r="P716" s="622"/>
      <c r="Q716" s="622"/>
      <c r="R716" s="622"/>
      <c r="S716" s="622"/>
      <c r="T716" s="623"/>
      <c r="U716" s="714" t="s">
        <v>42</v>
      </c>
      <c r="V716" s="714"/>
      <c r="W716" s="714"/>
      <c r="X716" s="776"/>
      <c r="Y716" s="776"/>
      <c r="Z716" s="776"/>
    </row>
    <row r="717" spans="1:26" s="27" customFormat="1" ht="17.100000000000001" customHeight="1" x14ac:dyDescent="0.15">
      <c r="A717" s="624"/>
      <c r="B717" s="625"/>
      <c r="C717" s="626"/>
      <c r="D717" s="624"/>
      <c r="E717" s="625"/>
      <c r="F717" s="625"/>
      <c r="G717" s="625"/>
      <c r="H717" s="625"/>
      <c r="I717" s="625"/>
      <c r="J717" s="625"/>
      <c r="K717" s="625"/>
      <c r="L717" s="625"/>
      <c r="M717" s="625"/>
      <c r="N717" s="625"/>
      <c r="O717" s="625"/>
      <c r="P717" s="625"/>
      <c r="Q717" s="625"/>
      <c r="R717" s="625"/>
      <c r="S717" s="625"/>
      <c r="T717" s="626"/>
      <c r="U717" s="714"/>
      <c r="V717" s="714"/>
      <c r="W717" s="714"/>
      <c r="X717" s="792"/>
      <c r="Y717" s="792"/>
      <c r="Z717" s="792"/>
    </row>
    <row r="718" spans="1:26" s="27" customFormat="1" ht="17.100000000000001" customHeight="1" x14ac:dyDescent="0.15">
      <c r="A718" s="624"/>
      <c r="B718" s="625"/>
      <c r="C718" s="626"/>
      <c r="D718" s="10" t="s">
        <v>13</v>
      </c>
      <c r="E718" s="625" t="s">
        <v>15</v>
      </c>
      <c r="F718" s="625"/>
      <c r="G718" s="625"/>
      <c r="H718" s="625"/>
      <c r="I718" s="625"/>
      <c r="J718" s="625"/>
      <c r="K718" s="625"/>
      <c r="L718" s="625"/>
      <c r="M718" s="625"/>
      <c r="N718" s="625"/>
      <c r="O718" s="625"/>
      <c r="P718" s="625"/>
      <c r="Q718" s="625"/>
      <c r="R718" s="625"/>
      <c r="S718" s="625"/>
      <c r="T718" s="626"/>
      <c r="U718" s="714"/>
      <c r="V718" s="714"/>
      <c r="W718" s="714"/>
      <c r="X718" s="792"/>
      <c r="Y718" s="792"/>
      <c r="Z718" s="792"/>
    </row>
    <row r="719" spans="1:26" s="27" customFormat="1" ht="17.100000000000001" customHeight="1" x14ac:dyDescent="0.15">
      <c r="A719" s="624"/>
      <c r="B719" s="625"/>
      <c r="C719" s="626"/>
      <c r="D719" s="10" t="s">
        <v>14</v>
      </c>
      <c r="E719" s="625" t="s">
        <v>202</v>
      </c>
      <c r="F719" s="625"/>
      <c r="G719" s="625"/>
      <c r="H719" s="625"/>
      <c r="I719" s="625"/>
      <c r="J719" s="625"/>
      <c r="K719" s="625"/>
      <c r="L719" s="625"/>
      <c r="M719" s="625"/>
      <c r="N719" s="625"/>
      <c r="O719" s="625"/>
      <c r="P719" s="625"/>
      <c r="Q719" s="625"/>
      <c r="R719" s="625"/>
      <c r="S719" s="625"/>
      <c r="T719" s="626"/>
      <c r="U719" s="714"/>
      <c r="V719" s="714"/>
      <c r="W719" s="714"/>
      <c r="X719" s="792"/>
      <c r="Y719" s="792"/>
      <c r="Z719" s="792"/>
    </row>
    <row r="720" spans="1:26" s="27" customFormat="1" ht="17.100000000000001" customHeight="1" x14ac:dyDescent="0.15">
      <c r="A720" s="624"/>
      <c r="B720" s="625"/>
      <c r="C720" s="626"/>
      <c r="D720" s="10"/>
      <c r="E720" s="625"/>
      <c r="F720" s="625"/>
      <c r="G720" s="625"/>
      <c r="H720" s="625"/>
      <c r="I720" s="625"/>
      <c r="J720" s="625"/>
      <c r="K720" s="625"/>
      <c r="L720" s="625"/>
      <c r="M720" s="625"/>
      <c r="N720" s="625"/>
      <c r="O720" s="625"/>
      <c r="P720" s="625"/>
      <c r="Q720" s="625"/>
      <c r="R720" s="625"/>
      <c r="S720" s="625"/>
      <c r="T720" s="626"/>
      <c r="U720" s="714"/>
      <c r="V720" s="714"/>
      <c r="W720" s="714"/>
      <c r="X720" s="792"/>
      <c r="Y720" s="792"/>
      <c r="Z720" s="792"/>
    </row>
    <row r="721" spans="1:26" s="27" customFormat="1" ht="17.100000000000001" customHeight="1" x14ac:dyDescent="0.15">
      <c r="A721" s="624"/>
      <c r="B721" s="625"/>
      <c r="C721" s="626"/>
      <c r="D721" s="10" t="s">
        <v>16</v>
      </c>
      <c r="E721" s="625" t="s">
        <v>203</v>
      </c>
      <c r="F721" s="625"/>
      <c r="G721" s="625"/>
      <c r="H721" s="625"/>
      <c r="I721" s="625"/>
      <c r="J721" s="625"/>
      <c r="K721" s="625"/>
      <c r="L721" s="625"/>
      <c r="M721" s="625"/>
      <c r="N721" s="625"/>
      <c r="O721" s="625"/>
      <c r="P721" s="625"/>
      <c r="Q721" s="625"/>
      <c r="R721" s="625"/>
      <c r="S721" s="625"/>
      <c r="T721" s="626"/>
      <c r="U721" s="714"/>
      <c r="V721" s="714"/>
      <c r="W721" s="714"/>
      <c r="X721" s="792"/>
      <c r="Y721" s="792"/>
      <c r="Z721" s="792"/>
    </row>
    <row r="722" spans="1:26" s="27" customFormat="1" ht="17.100000000000001" customHeight="1" x14ac:dyDescent="0.15">
      <c r="A722" s="624"/>
      <c r="B722" s="625"/>
      <c r="C722" s="626"/>
      <c r="D722" s="10" t="s">
        <v>17</v>
      </c>
      <c r="E722" s="625" t="s">
        <v>204</v>
      </c>
      <c r="F722" s="625"/>
      <c r="G722" s="625"/>
      <c r="H722" s="625"/>
      <c r="I722" s="625"/>
      <c r="J722" s="625"/>
      <c r="K722" s="625"/>
      <c r="L722" s="625"/>
      <c r="M722" s="625"/>
      <c r="N722" s="625"/>
      <c r="O722" s="625"/>
      <c r="P722" s="625"/>
      <c r="Q722" s="625"/>
      <c r="R722" s="625"/>
      <c r="S722" s="625"/>
      <c r="T722" s="626"/>
      <c r="U722" s="714"/>
      <c r="V722" s="714"/>
      <c r="W722" s="714"/>
      <c r="X722" s="792"/>
      <c r="Y722" s="792"/>
      <c r="Z722" s="792"/>
    </row>
    <row r="723" spans="1:26" s="27" customFormat="1" ht="17.100000000000001" customHeight="1" x14ac:dyDescent="0.15">
      <c r="A723" s="624"/>
      <c r="B723" s="625"/>
      <c r="C723" s="626"/>
      <c r="D723" s="10" t="s">
        <v>18</v>
      </c>
      <c r="E723" s="625" t="s">
        <v>205</v>
      </c>
      <c r="F723" s="625"/>
      <c r="G723" s="625"/>
      <c r="H723" s="625"/>
      <c r="I723" s="625"/>
      <c r="J723" s="625"/>
      <c r="K723" s="625"/>
      <c r="L723" s="625"/>
      <c r="M723" s="625"/>
      <c r="N723" s="625"/>
      <c r="O723" s="625"/>
      <c r="P723" s="625"/>
      <c r="Q723" s="625"/>
      <c r="R723" s="625"/>
      <c r="S723" s="625"/>
      <c r="T723" s="626"/>
      <c r="U723" s="714"/>
      <c r="V723" s="714"/>
      <c r="W723" s="714"/>
      <c r="X723" s="792"/>
      <c r="Y723" s="792"/>
      <c r="Z723" s="792"/>
    </row>
    <row r="724" spans="1:26" s="27" customFormat="1" ht="17.100000000000001" customHeight="1" x14ac:dyDescent="0.15">
      <c r="A724" s="624"/>
      <c r="B724" s="625"/>
      <c r="C724" s="626"/>
      <c r="D724" s="10" t="s">
        <v>19</v>
      </c>
      <c r="E724" s="625" t="s">
        <v>22</v>
      </c>
      <c r="F724" s="625"/>
      <c r="G724" s="625"/>
      <c r="H724" s="625"/>
      <c r="I724" s="625"/>
      <c r="J724" s="625"/>
      <c r="K724" s="625"/>
      <c r="L724" s="625"/>
      <c r="M724" s="625"/>
      <c r="N724" s="625"/>
      <c r="O724" s="625"/>
      <c r="P724" s="625"/>
      <c r="Q724" s="625"/>
      <c r="R724" s="625"/>
      <c r="S724" s="625"/>
      <c r="T724" s="626"/>
      <c r="U724" s="714"/>
      <c r="V724" s="714"/>
      <c r="W724" s="714"/>
      <c r="X724" s="792"/>
      <c r="Y724" s="792"/>
      <c r="Z724" s="792"/>
    </row>
    <row r="725" spans="1:26" s="27" customFormat="1" ht="17.100000000000001" customHeight="1" x14ac:dyDescent="0.15">
      <c r="A725" s="624"/>
      <c r="B725" s="625"/>
      <c r="C725" s="626"/>
      <c r="D725" s="10" t="s">
        <v>20</v>
      </c>
      <c r="E725" s="625" t="s">
        <v>40</v>
      </c>
      <c r="F725" s="625"/>
      <c r="G725" s="625"/>
      <c r="H725" s="625"/>
      <c r="I725" s="625"/>
      <c r="J725" s="625"/>
      <c r="K725" s="625"/>
      <c r="L725" s="625"/>
      <c r="M725" s="625"/>
      <c r="N725" s="625"/>
      <c r="O725" s="625"/>
      <c r="P725" s="625"/>
      <c r="Q725" s="625"/>
      <c r="R725" s="625"/>
      <c r="S725" s="625"/>
      <c r="T725" s="626"/>
      <c r="U725" s="714"/>
      <c r="V725" s="714"/>
      <c r="W725" s="714"/>
      <c r="X725" s="792"/>
      <c r="Y725" s="792"/>
      <c r="Z725" s="792"/>
    </row>
    <row r="726" spans="1:26" s="27" customFormat="1" ht="17.100000000000001" customHeight="1" x14ac:dyDescent="0.15">
      <c r="A726" s="624"/>
      <c r="B726" s="625"/>
      <c r="C726" s="626"/>
      <c r="D726" s="10"/>
      <c r="E726" s="625"/>
      <c r="F726" s="625"/>
      <c r="G726" s="625"/>
      <c r="H726" s="625"/>
      <c r="I726" s="625"/>
      <c r="J726" s="625"/>
      <c r="K726" s="625"/>
      <c r="L726" s="625"/>
      <c r="M726" s="625"/>
      <c r="N726" s="625"/>
      <c r="O726" s="625"/>
      <c r="P726" s="625"/>
      <c r="Q726" s="625"/>
      <c r="R726" s="625"/>
      <c r="S726" s="625"/>
      <c r="T726" s="626"/>
      <c r="U726" s="714"/>
      <c r="V726" s="714"/>
      <c r="W726" s="714"/>
      <c r="X726" s="792"/>
      <c r="Y726" s="792"/>
      <c r="Z726" s="792"/>
    </row>
    <row r="727" spans="1:26" s="27" customFormat="1" ht="17.100000000000001" customHeight="1" x14ac:dyDescent="0.15">
      <c r="A727" s="624"/>
      <c r="B727" s="625"/>
      <c r="C727" s="626"/>
      <c r="D727" s="10" t="s">
        <v>21</v>
      </c>
      <c r="E727" s="625" t="s">
        <v>883</v>
      </c>
      <c r="F727" s="625"/>
      <c r="G727" s="625"/>
      <c r="H727" s="625"/>
      <c r="I727" s="625"/>
      <c r="J727" s="625"/>
      <c r="K727" s="625"/>
      <c r="L727" s="625"/>
      <c r="M727" s="625"/>
      <c r="N727" s="625"/>
      <c r="O727" s="625"/>
      <c r="P727" s="625"/>
      <c r="Q727" s="625"/>
      <c r="R727" s="625"/>
      <c r="S727" s="625"/>
      <c r="T727" s="626"/>
      <c r="U727" s="714"/>
      <c r="V727" s="714"/>
      <c r="W727" s="714"/>
      <c r="X727" s="792"/>
      <c r="Y727" s="792"/>
      <c r="Z727" s="792"/>
    </row>
    <row r="728" spans="1:26" s="27" customFormat="1" ht="17.100000000000001" customHeight="1" x14ac:dyDescent="0.15">
      <c r="A728" s="624"/>
      <c r="B728" s="625"/>
      <c r="C728" s="626"/>
      <c r="D728" s="10"/>
      <c r="E728" s="625"/>
      <c r="F728" s="625"/>
      <c r="G728" s="625"/>
      <c r="H728" s="625"/>
      <c r="I728" s="625"/>
      <c r="J728" s="625"/>
      <c r="K728" s="625"/>
      <c r="L728" s="625"/>
      <c r="M728" s="625"/>
      <c r="N728" s="625"/>
      <c r="O728" s="625"/>
      <c r="P728" s="625"/>
      <c r="Q728" s="625"/>
      <c r="R728" s="625"/>
      <c r="S728" s="625"/>
      <c r="T728" s="626"/>
      <c r="U728" s="714"/>
      <c r="V728" s="714"/>
      <c r="W728" s="714"/>
      <c r="X728" s="792"/>
      <c r="Y728" s="792"/>
      <c r="Z728" s="792"/>
    </row>
    <row r="729" spans="1:26" s="27" customFormat="1" ht="17.100000000000001" customHeight="1" x14ac:dyDescent="0.15">
      <c r="A729" s="624"/>
      <c r="B729" s="625"/>
      <c r="C729" s="626"/>
      <c r="D729" s="26" t="s">
        <v>41</v>
      </c>
      <c r="E729" s="660" t="s">
        <v>206</v>
      </c>
      <c r="F729" s="660"/>
      <c r="G729" s="660"/>
      <c r="H729" s="660"/>
      <c r="I729" s="660"/>
      <c r="J729" s="660"/>
      <c r="K729" s="660"/>
      <c r="L729" s="660"/>
      <c r="M729" s="660"/>
      <c r="N729" s="660"/>
      <c r="O729" s="660"/>
      <c r="P729" s="660"/>
      <c r="Q729" s="660"/>
      <c r="R729" s="660"/>
      <c r="S729" s="660"/>
      <c r="T729" s="661"/>
      <c r="U729" s="714"/>
      <c r="V729" s="714"/>
      <c r="W729" s="714"/>
      <c r="X729" s="794"/>
      <c r="Y729" s="794"/>
      <c r="Z729" s="794"/>
    </row>
    <row r="730" spans="1:26" s="27" customFormat="1" ht="17.100000000000001" customHeight="1" x14ac:dyDescent="0.15">
      <c r="A730" s="301"/>
      <c r="B730" s="301"/>
      <c r="C730" s="301"/>
      <c r="D730" s="67"/>
      <c r="E730" s="67"/>
      <c r="F730" s="67"/>
      <c r="G730" s="67"/>
      <c r="H730" s="67"/>
      <c r="I730" s="67"/>
      <c r="J730" s="67"/>
      <c r="K730" s="67"/>
      <c r="L730" s="67"/>
      <c r="M730" s="67"/>
      <c r="N730" s="67"/>
      <c r="O730" s="67"/>
      <c r="P730" s="67"/>
      <c r="Q730" s="67"/>
      <c r="R730" s="67"/>
      <c r="S730" s="67"/>
      <c r="T730" s="67"/>
      <c r="U730" s="60"/>
      <c r="V730" s="60"/>
      <c r="W730" s="60"/>
      <c r="X730" s="62"/>
      <c r="Y730" s="62"/>
      <c r="Z730" s="62"/>
    </row>
    <row r="731" spans="1:26" s="27" customFormat="1" ht="17.100000000000001" customHeight="1" x14ac:dyDescent="0.15">
      <c r="A731" s="763" t="s">
        <v>207</v>
      </c>
      <c r="B731" s="763"/>
      <c r="C731" s="763"/>
      <c r="D731" s="763"/>
      <c r="E731" s="763"/>
      <c r="F731" s="763"/>
      <c r="G731" s="763"/>
      <c r="H731" s="763"/>
      <c r="I731" s="763"/>
      <c r="J731" s="763"/>
      <c r="K731" s="763"/>
      <c r="L731" s="763"/>
      <c r="M731" s="763"/>
      <c r="N731" s="763"/>
      <c r="O731" s="763"/>
      <c r="P731" s="763"/>
      <c r="Q731" s="763"/>
      <c r="R731" s="763"/>
      <c r="S731" s="763"/>
      <c r="T731" s="763"/>
      <c r="U731" s="763"/>
      <c r="V731" s="763"/>
      <c r="W731" s="763"/>
      <c r="X731" s="763"/>
      <c r="Y731" s="763"/>
      <c r="Z731" s="763"/>
    </row>
    <row r="732" spans="1:26" s="27" customFormat="1" ht="17.100000000000001" customHeight="1" x14ac:dyDescent="0.15">
      <c r="A732" s="764"/>
      <c r="B732" s="764"/>
      <c r="C732" s="764"/>
      <c r="D732" s="764"/>
      <c r="E732" s="764"/>
      <c r="F732" s="764"/>
      <c r="G732" s="764"/>
      <c r="H732" s="764"/>
      <c r="I732" s="764"/>
      <c r="J732" s="764"/>
      <c r="K732" s="764"/>
      <c r="L732" s="764"/>
      <c r="M732" s="764"/>
      <c r="N732" s="764"/>
      <c r="O732" s="764"/>
      <c r="P732" s="764"/>
      <c r="Q732" s="764"/>
      <c r="R732" s="764"/>
      <c r="S732" s="764"/>
      <c r="T732" s="764"/>
      <c r="U732" s="764"/>
      <c r="V732" s="764"/>
      <c r="W732" s="764"/>
      <c r="X732" s="764"/>
      <c r="Y732" s="764"/>
      <c r="Z732" s="764"/>
    </row>
    <row r="733" spans="1:26" s="27" customFormat="1" ht="17.100000000000001" customHeight="1" x14ac:dyDescent="0.15">
      <c r="A733" s="639" t="s">
        <v>811</v>
      </c>
      <c r="B733" s="640"/>
      <c r="C733" s="641"/>
      <c r="D733" s="621" t="s">
        <v>812</v>
      </c>
      <c r="E733" s="622"/>
      <c r="F733" s="622"/>
      <c r="G733" s="622"/>
      <c r="H733" s="622"/>
      <c r="I733" s="622"/>
      <c r="J733" s="622"/>
      <c r="K733" s="622"/>
      <c r="L733" s="622"/>
      <c r="M733" s="622"/>
      <c r="N733" s="622"/>
      <c r="O733" s="622"/>
      <c r="P733" s="622"/>
      <c r="Q733" s="622"/>
      <c r="R733" s="622"/>
      <c r="S733" s="622"/>
      <c r="T733" s="623"/>
      <c r="U733" s="662" t="s">
        <v>813</v>
      </c>
      <c r="V733" s="663"/>
      <c r="W733" s="664"/>
      <c r="X733" s="776"/>
      <c r="Y733" s="776"/>
      <c r="Z733" s="776"/>
    </row>
    <row r="734" spans="1:26" s="27" customFormat="1" ht="17.100000000000001" customHeight="1" x14ac:dyDescent="0.15">
      <c r="A734" s="642"/>
      <c r="B734" s="643"/>
      <c r="C734" s="644"/>
      <c r="D734" s="624"/>
      <c r="E734" s="625"/>
      <c r="F734" s="625"/>
      <c r="G734" s="625"/>
      <c r="H734" s="625"/>
      <c r="I734" s="625"/>
      <c r="J734" s="625"/>
      <c r="K734" s="625"/>
      <c r="L734" s="625"/>
      <c r="M734" s="625"/>
      <c r="N734" s="625"/>
      <c r="O734" s="625"/>
      <c r="P734" s="625"/>
      <c r="Q734" s="625"/>
      <c r="R734" s="625"/>
      <c r="S734" s="625"/>
      <c r="T734" s="626"/>
      <c r="U734" s="665"/>
      <c r="V734" s="666"/>
      <c r="W734" s="667"/>
      <c r="X734" s="792"/>
      <c r="Y734" s="792"/>
      <c r="Z734" s="792"/>
    </row>
    <row r="735" spans="1:26" s="27" customFormat="1" ht="17.100000000000001" customHeight="1" x14ac:dyDescent="0.15">
      <c r="A735" s="642"/>
      <c r="B735" s="643"/>
      <c r="C735" s="644"/>
      <c r="D735" s="627"/>
      <c r="E735" s="628"/>
      <c r="F735" s="628"/>
      <c r="G735" s="628"/>
      <c r="H735" s="628"/>
      <c r="I735" s="628"/>
      <c r="J735" s="628"/>
      <c r="K735" s="628"/>
      <c r="L735" s="628"/>
      <c r="M735" s="628"/>
      <c r="N735" s="628"/>
      <c r="O735" s="628"/>
      <c r="P735" s="628"/>
      <c r="Q735" s="628"/>
      <c r="R735" s="628"/>
      <c r="S735" s="628"/>
      <c r="T735" s="629"/>
      <c r="U735" s="665"/>
      <c r="V735" s="666"/>
      <c r="W735" s="667"/>
      <c r="X735" s="777"/>
      <c r="Y735" s="777"/>
      <c r="Z735" s="777"/>
    </row>
    <row r="736" spans="1:26" s="27" customFormat="1" ht="17.100000000000001" customHeight="1" x14ac:dyDescent="0.15">
      <c r="A736" s="642"/>
      <c r="B736" s="643"/>
      <c r="C736" s="644"/>
      <c r="D736" s="645" t="s">
        <v>514</v>
      </c>
      <c r="E736" s="646"/>
      <c r="F736" s="646"/>
      <c r="G736" s="646"/>
      <c r="H736" s="646"/>
      <c r="I736" s="646"/>
      <c r="J736" s="646"/>
      <c r="K736" s="646"/>
      <c r="L736" s="646"/>
      <c r="M736" s="646"/>
      <c r="N736" s="646"/>
      <c r="O736" s="646"/>
      <c r="P736" s="646"/>
      <c r="Q736" s="646"/>
      <c r="R736" s="646"/>
      <c r="S736" s="646"/>
      <c r="T736" s="647"/>
      <c r="U736" s="665"/>
      <c r="V736" s="666"/>
      <c r="W736" s="667"/>
      <c r="X736" s="791"/>
      <c r="Y736" s="942"/>
      <c r="Z736" s="791"/>
    </row>
    <row r="737" spans="1:26" s="27" customFormat="1" ht="17.100000000000001" customHeight="1" x14ac:dyDescent="0.15">
      <c r="A737" s="642"/>
      <c r="B737" s="643"/>
      <c r="C737" s="644"/>
      <c r="D737" s="627"/>
      <c r="E737" s="628"/>
      <c r="F737" s="628"/>
      <c r="G737" s="628"/>
      <c r="H737" s="628"/>
      <c r="I737" s="628"/>
      <c r="J737" s="628"/>
      <c r="K737" s="628"/>
      <c r="L737" s="628"/>
      <c r="M737" s="628"/>
      <c r="N737" s="628"/>
      <c r="O737" s="628"/>
      <c r="P737" s="628"/>
      <c r="Q737" s="628"/>
      <c r="R737" s="628"/>
      <c r="S737" s="628"/>
      <c r="T737" s="629"/>
      <c r="U737" s="665"/>
      <c r="V737" s="666"/>
      <c r="W737" s="667"/>
      <c r="X737" s="777"/>
      <c r="Y737" s="943"/>
      <c r="Z737" s="777"/>
    </row>
    <row r="738" spans="1:26" s="27" customFormat="1" ht="17.100000000000001" customHeight="1" x14ac:dyDescent="0.15">
      <c r="A738" s="642"/>
      <c r="B738" s="643"/>
      <c r="C738" s="644"/>
      <c r="D738" s="322" t="s">
        <v>57</v>
      </c>
      <c r="E738" s="322"/>
      <c r="F738" s="322"/>
      <c r="G738" s="322"/>
      <c r="H738" s="322"/>
      <c r="I738" s="322"/>
      <c r="J738" s="322"/>
      <c r="K738" s="322"/>
      <c r="L738" s="322"/>
      <c r="M738" s="322"/>
      <c r="N738" s="322"/>
      <c r="O738" s="322"/>
      <c r="P738" s="322"/>
      <c r="Q738" s="322"/>
      <c r="R738" s="322"/>
      <c r="S738" s="322"/>
      <c r="T738" s="322"/>
      <c r="U738" s="665"/>
      <c r="V738" s="666"/>
      <c r="W738" s="667"/>
      <c r="X738" s="337"/>
      <c r="Y738" s="337"/>
      <c r="Z738" s="337"/>
    </row>
    <row r="739" spans="1:26" s="27" customFormat="1" ht="17.100000000000001" customHeight="1" x14ac:dyDescent="0.15">
      <c r="A739" s="642"/>
      <c r="B739" s="643"/>
      <c r="C739" s="644"/>
      <c r="D739" s="63" t="s">
        <v>50</v>
      </c>
      <c r="E739" s="625" t="s">
        <v>54</v>
      </c>
      <c r="F739" s="625"/>
      <c r="G739" s="625"/>
      <c r="H739" s="625"/>
      <c r="I739" s="625"/>
      <c r="J739" s="625"/>
      <c r="K739" s="625"/>
      <c r="L739" s="625"/>
      <c r="M739" s="625"/>
      <c r="N739" s="625"/>
      <c r="O739" s="625"/>
      <c r="P739" s="625"/>
      <c r="Q739" s="625"/>
      <c r="R739" s="625"/>
      <c r="S739" s="625"/>
      <c r="T739" s="626"/>
      <c r="U739" s="665"/>
      <c r="V739" s="666"/>
      <c r="W739" s="667"/>
      <c r="X739" s="43"/>
      <c r="Y739" s="43"/>
      <c r="Z739" s="43"/>
    </row>
    <row r="740" spans="1:26" s="27" customFormat="1" ht="17.100000000000001" customHeight="1" x14ac:dyDescent="0.15">
      <c r="A740" s="642"/>
      <c r="B740" s="643"/>
      <c r="C740" s="644"/>
      <c r="D740" s="303"/>
      <c r="E740" s="625"/>
      <c r="F740" s="625"/>
      <c r="G740" s="625"/>
      <c r="H740" s="625"/>
      <c r="I740" s="625"/>
      <c r="J740" s="625"/>
      <c r="K740" s="625"/>
      <c r="L740" s="625"/>
      <c r="M740" s="625"/>
      <c r="N740" s="625"/>
      <c r="O740" s="625"/>
      <c r="P740" s="625"/>
      <c r="Q740" s="625"/>
      <c r="R740" s="625"/>
      <c r="S740" s="625"/>
      <c r="T740" s="626"/>
      <c r="U740" s="665"/>
      <c r="V740" s="666"/>
      <c r="W740" s="667"/>
      <c r="X740" s="43"/>
      <c r="Y740" s="43"/>
      <c r="Z740" s="43"/>
    </row>
    <row r="741" spans="1:26" s="27" customFormat="1" ht="17.100000000000001" customHeight="1" x14ac:dyDescent="0.15">
      <c r="A741" s="642"/>
      <c r="B741" s="643"/>
      <c r="C741" s="644"/>
      <c r="D741" s="302"/>
      <c r="E741" s="625"/>
      <c r="F741" s="625"/>
      <c r="G741" s="625"/>
      <c r="H741" s="625"/>
      <c r="I741" s="625"/>
      <c r="J741" s="625"/>
      <c r="K741" s="625"/>
      <c r="L741" s="625"/>
      <c r="M741" s="625"/>
      <c r="N741" s="625"/>
      <c r="O741" s="625"/>
      <c r="P741" s="625"/>
      <c r="Q741" s="625"/>
      <c r="R741" s="625"/>
      <c r="S741" s="625"/>
      <c r="T741" s="626"/>
      <c r="U741" s="665"/>
      <c r="V741" s="666"/>
      <c r="W741" s="667"/>
      <c r="X741" s="43"/>
      <c r="Y741" s="43"/>
      <c r="Z741" s="43"/>
    </row>
    <row r="742" spans="1:26" s="27" customFormat="1" ht="17.100000000000001" customHeight="1" x14ac:dyDescent="0.15">
      <c r="A742" s="642"/>
      <c r="B742" s="643"/>
      <c r="C742" s="644"/>
      <c r="D742" s="63" t="s">
        <v>50</v>
      </c>
      <c r="E742" s="625" t="s">
        <v>884</v>
      </c>
      <c r="F742" s="625"/>
      <c r="G742" s="625"/>
      <c r="H742" s="625"/>
      <c r="I742" s="625"/>
      <c r="J742" s="625"/>
      <c r="K742" s="625"/>
      <c r="L742" s="625"/>
      <c r="M742" s="625"/>
      <c r="N742" s="625"/>
      <c r="O742" s="625"/>
      <c r="P742" s="625"/>
      <c r="Q742" s="625"/>
      <c r="R742" s="625"/>
      <c r="S742" s="625"/>
      <c r="T742" s="626"/>
      <c r="U742" s="665"/>
      <c r="V742" s="666"/>
      <c r="W742" s="667"/>
      <c r="X742" s="43"/>
      <c r="Y742" s="43"/>
      <c r="Z742" s="43"/>
    </row>
    <row r="743" spans="1:26" s="27" customFormat="1" ht="17.100000000000001" customHeight="1" x14ac:dyDescent="0.15">
      <c r="A743" s="642"/>
      <c r="B743" s="643"/>
      <c r="C743" s="644"/>
      <c r="D743" s="63"/>
      <c r="E743" s="625"/>
      <c r="F743" s="625"/>
      <c r="G743" s="625"/>
      <c r="H743" s="625"/>
      <c r="I743" s="625"/>
      <c r="J743" s="625"/>
      <c r="K743" s="625"/>
      <c r="L743" s="625"/>
      <c r="M743" s="625"/>
      <c r="N743" s="625"/>
      <c r="O743" s="625"/>
      <c r="P743" s="625"/>
      <c r="Q743" s="625"/>
      <c r="R743" s="625"/>
      <c r="S743" s="625"/>
      <c r="T743" s="626"/>
      <c r="U743" s="665"/>
      <c r="V743" s="666"/>
      <c r="W743" s="667"/>
      <c r="X743" s="43"/>
      <c r="Y743" s="43"/>
      <c r="Z743" s="43"/>
    </row>
    <row r="744" spans="1:26" s="27" customFormat="1" ht="17.100000000000001" customHeight="1" x14ac:dyDescent="0.15">
      <c r="A744" s="642"/>
      <c r="B744" s="643"/>
      <c r="C744" s="644"/>
      <c r="D744" s="63"/>
      <c r="E744" s="625"/>
      <c r="F744" s="625"/>
      <c r="G744" s="625"/>
      <c r="H744" s="625"/>
      <c r="I744" s="625"/>
      <c r="J744" s="625"/>
      <c r="K744" s="625"/>
      <c r="L744" s="625"/>
      <c r="M744" s="625"/>
      <c r="N744" s="625"/>
      <c r="O744" s="625"/>
      <c r="P744" s="625"/>
      <c r="Q744" s="625"/>
      <c r="R744" s="625"/>
      <c r="S744" s="625"/>
      <c r="T744" s="626"/>
      <c r="U744" s="665"/>
      <c r="V744" s="666"/>
      <c r="W744" s="667"/>
      <c r="X744" s="43"/>
      <c r="Y744" s="43"/>
      <c r="Z744" s="43"/>
    </row>
    <row r="745" spans="1:26" s="27" customFormat="1" ht="17.100000000000001" customHeight="1" x14ac:dyDescent="0.15">
      <c r="A745" s="642"/>
      <c r="B745" s="643"/>
      <c r="C745" s="644"/>
      <c r="D745" s="63"/>
      <c r="E745" s="625"/>
      <c r="F745" s="625"/>
      <c r="G745" s="625"/>
      <c r="H745" s="625"/>
      <c r="I745" s="625"/>
      <c r="J745" s="625"/>
      <c r="K745" s="625"/>
      <c r="L745" s="625"/>
      <c r="M745" s="625"/>
      <c r="N745" s="625"/>
      <c r="O745" s="625"/>
      <c r="P745" s="625"/>
      <c r="Q745" s="625"/>
      <c r="R745" s="625"/>
      <c r="S745" s="625"/>
      <c r="T745" s="626"/>
      <c r="U745" s="665"/>
      <c r="V745" s="666"/>
      <c r="W745" s="667"/>
      <c r="X745" s="43"/>
      <c r="Y745" s="43"/>
      <c r="Z745" s="43"/>
    </row>
    <row r="746" spans="1:26" s="27" customFormat="1" ht="17.100000000000001" customHeight="1" x14ac:dyDescent="0.15">
      <c r="A746" s="642"/>
      <c r="B746" s="643"/>
      <c r="C746" s="644"/>
      <c r="D746" s="302"/>
      <c r="E746" s="625"/>
      <c r="F746" s="625"/>
      <c r="G746" s="625"/>
      <c r="H746" s="625"/>
      <c r="I746" s="625"/>
      <c r="J746" s="625"/>
      <c r="K746" s="625"/>
      <c r="L746" s="625"/>
      <c r="M746" s="625"/>
      <c r="N746" s="625"/>
      <c r="O746" s="625"/>
      <c r="P746" s="625"/>
      <c r="Q746" s="625"/>
      <c r="R746" s="625"/>
      <c r="S746" s="625"/>
      <c r="T746" s="626"/>
      <c r="U746" s="665"/>
      <c r="V746" s="666"/>
      <c r="W746" s="667"/>
      <c r="X746" s="43"/>
      <c r="Y746" s="43"/>
      <c r="Z746" s="43"/>
    </row>
    <row r="747" spans="1:26" s="27" customFormat="1" ht="17.100000000000001" customHeight="1" x14ac:dyDescent="0.15">
      <c r="A747" s="648"/>
      <c r="B747" s="649"/>
      <c r="C747" s="650"/>
      <c r="D747" s="306"/>
      <c r="E747" s="660"/>
      <c r="F747" s="660"/>
      <c r="G747" s="660"/>
      <c r="H747" s="660"/>
      <c r="I747" s="660"/>
      <c r="J747" s="660"/>
      <c r="K747" s="660"/>
      <c r="L747" s="660"/>
      <c r="M747" s="660"/>
      <c r="N747" s="660"/>
      <c r="O747" s="660"/>
      <c r="P747" s="660"/>
      <c r="Q747" s="660"/>
      <c r="R747" s="660"/>
      <c r="S747" s="660"/>
      <c r="T747" s="661"/>
      <c r="U747" s="668"/>
      <c r="V747" s="669"/>
      <c r="W747" s="670"/>
      <c r="X747" s="64"/>
      <c r="Y747" s="64"/>
      <c r="Z747" s="64"/>
    </row>
    <row r="748" spans="1:26" s="27" customFormat="1" ht="17.100000000000001" customHeight="1" x14ac:dyDescent="0.15">
      <c r="A748" s="639" t="s">
        <v>898</v>
      </c>
      <c r="B748" s="640"/>
      <c r="C748" s="641"/>
      <c r="D748" s="889" t="s">
        <v>905</v>
      </c>
      <c r="E748" s="890"/>
      <c r="F748" s="890"/>
      <c r="G748" s="890"/>
      <c r="H748" s="890"/>
      <c r="I748" s="890"/>
      <c r="J748" s="890"/>
      <c r="K748" s="890"/>
      <c r="L748" s="890"/>
      <c r="M748" s="890"/>
      <c r="N748" s="890"/>
      <c r="O748" s="890"/>
      <c r="P748" s="890"/>
      <c r="Q748" s="890"/>
      <c r="R748" s="890"/>
      <c r="S748" s="890"/>
      <c r="T748" s="891"/>
      <c r="U748" s="662" t="s">
        <v>899</v>
      </c>
      <c r="V748" s="663"/>
      <c r="W748" s="664"/>
      <c r="X748" s="43"/>
      <c r="Y748" s="15"/>
      <c r="Z748" s="43"/>
    </row>
    <row r="749" spans="1:26" s="27" customFormat="1" ht="17.100000000000001" customHeight="1" x14ac:dyDescent="0.15">
      <c r="A749" s="642"/>
      <c r="B749" s="643"/>
      <c r="C749" s="644"/>
      <c r="D749" s="630"/>
      <c r="E749" s="631"/>
      <c r="F749" s="631"/>
      <c r="G749" s="631"/>
      <c r="H749" s="631"/>
      <c r="I749" s="631"/>
      <c r="J749" s="631"/>
      <c r="K749" s="631"/>
      <c r="L749" s="631"/>
      <c r="M749" s="631"/>
      <c r="N749" s="631"/>
      <c r="O749" s="631"/>
      <c r="P749" s="631"/>
      <c r="Q749" s="631"/>
      <c r="R749" s="631"/>
      <c r="S749" s="631"/>
      <c r="T749" s="632"/>
      <c r="U749" s="665"/>
      <c r="V749" s="666"/>
      <c r="W749" s="667"/>
      <c r="X749" s="43"/>
      <c r="Y749" s="15"/>
      <c r="Z749" s="43"/>
    </row>
    <row r="750" spans="1:26" s="27" customFormat="1" ht="17.100000000000001" customHeight="1" x14ac:dyDescent="0.15">
      <c r="A750" s="642"/>
      <c r="B750" s="643"/>
      <c r="C750" s="644"/>
      <c r="D750" s="630"/>
      <c r="E750" s="631"/>
      <c r="F750" s="631"/>
      <c r="G750" s="631"/>
      <c r="H750" s="631"/>
      <c r="I750" s="631"/>
      <c r="J750" s="631"/>
      <c r="K750" s="631"/>
      <c r="L750" s="631"/>
      <c r="M750" s="631"/>
      <c r="N750" s="631"/>
      <c r="O750" s="631"/>
      <c r="P750" s="631"/>
      <c r="Q750" s="631"/>
      <c r="R750" s="631"/>
      <c r="S750" s="631"/>
      <c r="T750" s="632"/>
      <c r="U750" s="665"/>
      <c r="V750" s="666"/>
      <c r="W750" s="667"/>
      <c r="X750" s="43"/>
      <c r="Y750" s="15"/>
      <c r="Z750" s="43"/>
    </row>
    <row r="751" spans="1:26" s="27" customFormat="1" ht="17.100000000000001" customHeight="1" x14ac:dyDescent="0.15">
      <c r="A751" s="642"/>
      <c r="B751" s="643"/>
      <c r="C751" s="644"/>
      <c r="D751" s="630" t="s">
        <v>648</v>
      </c>
      <c r="E751" s="631"/>
      <c r="F751" s="631"/>
      <c r="G751" s="631"/>
      <c r="H751" s="631"/>
      <c r="I751" s="631"/>
      <c r="J751" s="631"/>
      <c r="K751" s="631"/>
      <c r="L751" s="631"/>
      <c r="M751" s="631"/>
      <c r="N751" s="631"/>
      <c r="O751" s="631"/>
      <c r="P751" s="631"/>
      <c r="Q751" s="631"/>
      <c r="R751" s="631"/>
      <c r="S751" s="631"/>
      <c r="T751" s="632"/>
      <c r="U751" s="665"/>
      <c r="V751" s="666"/>
      <c r="W751" s="667"/>
      <c r="X751" s="43"/>
      <c r="Y751" s="15"/>
      <c r="Z751" s="43"/>
    </row>
    <row r="752" spans="1:26" s="27" customFormat="1" ht="17.100000000000001" customHeight="1" x14ac:dyDescent="0.15">
      <c r="A752" s="642"/>
      <c r="B752" s="643"/>
      <c r="C752" s="644"/>
      <c r="D752" s="630" t="s">
        <v>504</v>
      </c>
      <c r="E752" s="631"/>
      <c r="F752" s="631"/>
      <c r="G752" s="631"/>
      <c r="H752" s="631"/>
      <c r="I752" s="631"/>
      <c r="J752" s="631"/>
      <c r="K752" s="631"/>
      <c r="L752" s="631"/>
      <c r="M752" s="631"/>
      <c r="N752" s="631"/>
      <c r="O752" s="631"/>
      <c r="P752" s="631"/>
      <c r="Q752" s="631"/>
      <c r="R752" s="631"/>
      <c r="S752" s="631"/>
      <c r="T752" s="632"/>
      <c r="U752" s="665"/>
      <c r="V752" s="666"/>
      <c r="W752" s="667"/>
      <c r="X752" s="43"/>
      <c r="Y752" s="15"/>
      <c r="Z752" s="43"/>
    </row>
    <row r="753" spans="1:26" s="27" customFormat="1" ht="17.100000000000001" customHeight="1" x14ac:dyDescent="0.15">
      <c r="A753" s="642"/>
      <c r="B753" s="643"/>
      <c r="C753" s="644"/>
      <c r="D753" s="298" t="s">
        <v>26</v>
      </c>
      <c r="E753" s="631" t="s">
        <v>903</v>
      </c>
      <c r="F753" s="631"/>
      <c r="G753" s="631"/>
      <c r="H753" s="631"/>
      <c r="I753" s="631"/>
      <c r="J753" s="631"/>
      <c r="K753" s="631"/>
      <c r="L753" s="631"/>
      <c r="M753" s="631"/>
      <c r="N753" s="631"/>
      <c r="O753" s="631"/>
      <c r="P753" s="631"/>
      <c r="Q753" s="631"/>
      <c r="R753" s="631"/>
      <c r="S753" s="631"/>
      <c r="T753" s="632"/>
      <c r="U753" s="665"/>
      <c r="V753" s="666"/>
      <c r="W753" s="667"/>
      <c r="X753" s="43"/>
      <c r="Y753" s="15"/>
      <c r="Z753" s="43"/>
    </row>
    <row r="754" spans="1:26" s="27" customFormat="1" ht="17.100000000000001" customHeight="1" x14ac:dyDescent="0.15">
      <c r="A754" s="642"/>
      <c r="B754" s="643"/>
      <c r="C754" s="644"/>
      <c r="D754" s="299"/>
      <c r="E754" s="631"/>
      <c r="F754" s="631"/>
      <c r="G754" s="631"/>
      <c r="H754" s="631"/>
      <c r="I754" s="631"/>
      <c r="J754" s="631"/>
      <c r="K754" s="631"/>
      <c r="L754" s="631"/>
      <c r="M754" s="631"/>
      <c r="N754" s="631"/>
      <c r="O754" s="631"/>
      <c r="P754" s="631"/>
      <c r="Q754" s="631"/>
      <c r="R754" s="631"/>
      <c r="S754" s="631"/>
      <c r="T754" s="632"/>
      <c r="U754" s="665"/>
      <c r="V754" s="666"/>
      <c r="W754" s="667"/>
      <c r="X754" s="43"/>
      <c r="Y754" s="15"/>
      <c r="Z754" s="43"/>
    </row>
    <row r="755" spans="1:26" s="27" customFormat="1" ht="17.100000000000001" customHeight="1" x14ac:dyDescent="0.15">
      <c r="A755" s="642"/>
      <c r="B755" s="643"/>
      <c r="C755" s="644"/>
      <c r="D755" s="299"/>
      <c r="E755" s="631"/>
      <c r="F755" s="631"/>
      <c r="G755" s="631"/>
      <c r="H755" s="631"/>
      <c r="I755" s="631"/>
      <c r="J755" s="631"/>
      <c r="K755" s="631"/>
      <c r="L755" s="631"/>
      <c r="M755" s="631"/>
      <c r="N755" s="631"/>
      <c r="O755" s="631"/>
      <c r="P755" s="631"/>
      <c r="Q755" s="631"/>
      <c r="R755" s="631"/>
      <c r="S755" s="631"/>
      <c r="T755" s="632"/>
      <c r="U755" s="665"/>
      <c r="V755" s="666"/>
      <c r="W755" s="667"/>
      <c r="X755" s="43"/>
      <c r="Y755" s="15"/>
      <c r="Z755" s="43"/>
    </row>
    <row r="756" spans="1:26" s="27" customFormat="1" ht="17.100000000000001" customHeight="1" x14ac:dyDescent="0.15">
      <c r="A756" s="642"/>
      <c r="B756" s="643"/>
      <c r="C756" s="644"/>
      <c r="D756" s="299"/>
      <c r="E756" s="631"/>
      <c r="F756" s="631"/>
      <c r="G756" s="631"/>
      <c r="H756" s="631"/>
      <c r="I756" s="631"/>
      <c r="J756" s="631"/>
      <c r="K756" s="631"/>
      <c r="L756" s="631"/>
      <c r="M756" s="631"/>
      <c r="N756" s="631"/>
      <c r="O756" s="631"/>
      <c r="P756" s="631"/>
      <c r="Q756" s="631"/>
      <c r="R756" s="631"/>
      <c r="S756" s="631"/>
      <c r="T756" s="632"/>
      <c r="U756" s="665"/>
      <c r="V756" s="666"/>
      <c r="W756" s="667"/>
      <c r="X756" s="43"/>
      <c r="Y756" s="15"/>
      <c r="Z756" s="43"/>
    </row>
    <row r="757" spans="1:26" s="27" customFormat="1" ht="17.100000000000001" customHeight="1" x14ac:dyDescent="0.15">
      <c r="A757" s="642"/>
      <c r="B757" s="643"/>
      <c r="C757" s="644"/>
      <c r="D757" s="299"/>
      <c r="E757" s="631"/>
      <c r="F757" s="631"/>
      <c r="G757" s="631"/>
      <c r="H757" s="631"/>
      <c r="I757" s="631"/>
      <c r="J757" s="631"/>
      <c r="K757" s="631"/>
      <c r="L757" s="631"/>
      <c r="M757" s="631"/>
      <c r="N757" s="631"/>
      <c r="O757" s="631"/>
      <c r="P757" s="631"/>
      <c r="Q757" s="631"/>
      <c r="R757" s="631"/>
      <c r="S757" s="631"/>
      <c r="T757" s="632"/>
      <c r="U757" s="665"/>
      <c r="V757" s="666"/>
      <c r="W757" s="667"/>
      <c r="X757" s="43"/>
      <c r="Y757" s="15"/>
      <c r="Z757" s="43"/>
    </row>
    <row r="758" spans="1:26" s="27" customFormat="1" ht="17.100000000000001" customHeight="1" x14ac:dyDescent="0.15">
      <c r="A758" s="642"/>
      <c r="B758" s="643"/>
      <c r="C758" s="644"/>
      <c r="D758" s="298" t="s">
        <v>23</v>
      </c>
      <c r="E758" s="631" t="s">
        <v>900</v>
      </c>
      <c r="F758" s="631"/>
      <c r="G758" s="631"/>
      <c r="H758" s="631"/>
      <c r="I758" s="631"/>
      <c r="J758" s="631"/>
      <c r="K758" s="631"/>
      <c r="L758" s="631"/>
      <c r="M758" s="631"/>
      <c r="N758" s="631"/>
      <c r="O758" s="631"/>
      <c r="P758" s="631"/>
      <c r="Q758" s="631"/>
      <c r="R758" s="631"/>
      <c r="S758" s="631"/>
      <c r="T758" s="632"/>
      <c r="U758" s="665"/>
      <c r="V758" s="666"/>
      <c r="W758" s="667"/>
      <c r="X758" s="43"/>
      <c r="Y758" s="15"/>
      <c r="Z758" s="43"/>
    </row>
    <row r="759" spans="1:26" s="27" customFormat="1" ht="17.100000000000001" customHeight="1" x14ac:dyDescent="0.15">
      <c r="A759" s="642"/>
      <c r="B759" s="643"/>
      <c r="C759" s="644"/>
      <c r="D759" s="299"/>
      <c r="E759" s="631"/>
      <c r="F759" s="631"/>
      <c r="G759" s="631"/>
      <c r="H759" s="631"/>
      <c r="I759" s="631"/>
      <c r="J759" s="631"/>
      <c r="K759" s="631"/>
      <c r="L759" s="631"/>
      <c r="M759" s="631"/>
      <c r="N759" s="631"/>
      <c r="O759" s="631"/>
      <c r="P759" s="631"/>
      <c r="Q759" s="631"/>
      <c r="R759" s="631"/>
      <c r="S759" s="631"/>
      <c r="T759" s="632"/>
      <c r="U759" s="665"/>
      <c r="V759" s="666"/>
      <c r="W759" s="667"/>
      <c r="X759" s="43"/>
      <c r="Y759" s="15"/>
      <c r="Z759" s="43"/>
    </row>
    <row r="760" spans="1:26" s="27" customFormat="1" ht="17.100000000000001" customHeight="1" x14ac:dyDescent="0.15">
      <c r="A760" s="642"/>
      <c r="B760" s="643"/>
      <c r="C760" s="644"/>
      <c r="D760" s="299"/>
      <c r="E760" s="631"/>
      <c r="F760" s="631"/>
      <c r="G760" s="631"/>
      <c r="H760" s="631"/>
      <c r="I760" s="631"/>
      <c r="J760" s="631"/>
      <c r="K760" s="631"/>
      <c r="L760" s="631"/>
      <c r="M760" s="631"/>
      <c r="N760" s="631"/>
      <c r="O760" s="631"/>
      <c r="P760" s="631"/>
      <c r="Q760" s="631"/>
      <c r="R760" s="631"/>
      <c r="S760" s="631"/>
      <c r="T760" s="632"/>
      <c r="U760" s="665"/>
      <c r="V760" s="666"/>
      <c r="W760" s="667"/>
      <c r="X760" s="43"/>
      <c r="Y760" s="15"/>
      <c r="Z760" s="43"/>
    </row>
    <row r="761" spans="1:26" s="27" customFormat="1" ht="17.100000000000001" customHeight="1" x14ac:dyDescent="0.15">
      <c r="A761" s="642"/>
      <c r="B761" s="643"/>
      <c r="C761" s="644"/>
      <c r="D761" s="298" t="s">
        <v>24</v>
      </c>
      <c r="E761" s="631" t="s">
        <v>901</v>
      </c>
      <c r="F761" s="631"/>
      <c r="G761" s="631"/>
      <c r="H761" s="631"/>
      <c r="I761" s="631"/>
      <c r="J761" s="631"/>
      <c r="K761" s="631"/>
      <c r="L761" s="631"/>
      <c r="M761" s="631"/>
      <c r="N761" s="631"/>
      <c r="O761" s="631"/>
      <c r="P761" s="631"/>
      <c r="Q761" s="631"/>
      <c r="R761" s="631"/>
      <c r="S761" s="631"/>
      <c r="T761" s="632"/>
      <c r="U761" s="665"/>
      <c r="V761" s="666"/>
      <c r="W761" s="667"/>
      <c r="X761" s="43"/>
      <c r="Y761" s="15"/>
      <c r="Z761" s="43"/>
    </row>
    <row r="762" spans="1:26" s="27" customFormat="1" ht="17.100000000000001" customHeight="1" x14ac:dyDescent="0.15">
      <c r="A762" s="642"/>
      <c r="B762" s="643"/>
      <c r="C762" s="644"/>
      <c r="D762" s="299"/>
      <c r="E762" s="631"/>
      <c r="F762" s="631"/>
      <c r="G762" s="631"/>
      <c r="H762" s="631"/>
      <c r="I762" s="631"/>
      <c r="J762" s="631"/>
      <c r="K762" s="631"/>
      <c r="L762" s="631"/>
      <c r="M762" s="631"/>
      <c r="N762" s="631"/>
      <c r="O762" s="631"/>
      <c r="P762" s="631"/>
      <c r="Q762" s="631"/>
      <c r="R762" s="631"/>
      <c r="S762" s="631"/>
      <c r="T762" s="632"/>
      <c r="U762" s="665"/>
      <c r="V762" s="666"/>
      <c r="W762" s="667"/>
      <c r="X762" s="43"/>
      <c r="Y762" s="15"/>
      <c r="Z762" s="43"/>
    </row>
    <row r="763" spans="1:26" s="27" customFormat="1" ht="17.100000000000001" customHeight="1" x14ac:dyDescent="0.15">
      <c r="A763" s="642"/>
      <c r="B763" s="643"/>
      <c r="C763" s="644"/>
      <c r="D763" s="298" t="s">
        <v>208</v>
      </c>
      <c r="E763" s="631" t="s">
        <v>904</v>
      </c>
      <c r="F763" s="631"/>
      <c r="G763" s="631"/>
      <c r="H763" s="631"/>
      <c r="I763" s="631"/>
      <c r="J763" s="631"/>
      <c r="K763" s="631"/>
      <c r="L763" s="631"/>
      <c r="M763" s="631"/>
      <c r="N763" s="631"/>
      <c r="O763" s="631"/>
      <c r="P763" s="631"/>
      <c r="Q763" s="631"/>
      <c r="R763" s="631"/>
      <c r="S763" s="631"/>
      <c r="T763" s="632"/>
      <c r="U763" s="665"/>
      <c r="V763" s="666"/>
      <c r="W763" s="667"/>
      <c r="X763" s="43"/>
      <c r="Y763" s="15"/>
      <c r="Z763" s="43"/>
    </row>
    <row r="764" spans="1:26" s="27" customFormat="1" ht="17.100000000000001" customHeight="1" x14ac:dyDescent="0.15">
      <c r="A764" s="642"/>
      <c r="B764" s="643"/>
      <c r="C764" s="644"/>
      <c r="D764" s="298"/>
      <c r="E764" s="631"/>
      <c r="F764" s="631"/>
      <c r="G764" s="631"/>
      <c r="H764" s="631"/>
      <c r="I764" s="631"/>
      <c r="J764" s="631"/>
      <c r="K764" s="631"/>
      <c r="L764" s="631"/>
      <c r="M764" s="631"/>
      <c r="N764" s="631"/>
      <c r="O764" s="631"/>
      <c r="P764" s="631"/>
      <c r="Q764" s="631"/>
      <c r="R764" s="631"/>
      <c r="S764" s="631"/>
      <c r="T764" s="632"/>
      <c r="U764" s="665"/>
      <c r="V764" s="666"/>
      <c r="W764" s="667"/>
      <c r="X764" s="43"/>
      <c r="Y764" s="15"/>
      <c r="Z764" s="43"/>
    </row>
    <row r="765" spans="1:26" s="27" customFormat="1" ht="17.100000000000001" customHeight="1" x14ac:dyDescent="0.15">
      <c r="A765" s="327"/>
      <c r="B765" s="324"/>
      <c r="C765" s="325"/>
      <c r="D765" s="300"/>
      <c r="E765" s="633"/>
      <c r="F765" s="633"/>
      <c r="G765" s="633"/>
      <c r="H765" s="633"/>
      <c r="I765" s="633"/>
      <c r="J765" s="633"/>
      <c r="K765" s="633"/>
      <c r="L765" s="633"/>
      <c r="M765" s="633"/>
      <c r="N765" s="633"/>
      <c r="O765" s="633"/>
      <c r="P765" s="633"/>
      <c r="Q765" s="633"/>
      <c r="R765" s="633"/>
      <c r="S765" s="633"/>
      <c r="T765" s="634"/>
      <c r="U765" s="665"/>
      <c r="V765" s="666"/>
      <c r="W765" s="667"/>
      <c r="X765" s="43"/>
      <c r="Y765" s="15"/>
      <c r="Z765" s="43"/>
    </row>
    <row r="766" spans="1:26" s="27" customFormat="1" ht="17.100000000000001" customHeight="1" x14ac:dyDescent="0.15">
      <c r="A766" s="327"/>
      <c r="B766" s="324"/>
      <c r="C766" s="325"/>
      <c r="D766" s="635" t="s">
        <v>902</v>
      </c>
      <c r="E766" s="636"/>
      <c r="F766" s="636"/>
      <c r="G766" s="636"/>
      <c r="H766" s="636"/>
      <c r="I766" s="636"/>
      <c r="J766" s="636"/>
      <c r="K766" s="636"/>
      <c r="L766" s="636"/>
      <c r="M766" s="636"/>
      <c r="N766" s="636"/>
      <c r="O766" s="636"/>
      <c r="P766" s="636"/>
      <c r="Q766" s="636"/>
      <c r="R766" s="636"/>
      <c r="S766" s="636"/>
      <c r="T766" s="637"/>
      <c r="U766" s="665"/>
      <c r="V766" s="666"/>
      <c r="W766" s="667"/>
      <c r="X766" s="364"/>
      <c r="Y766" s="365"/>
      <c r="Z766" s="364"/>
    </row>
    <row r="767" spans="1:26" s="27" customFormat="1" ht="17.100000000000001" customHeight="1" x14ac:dyDescent="0.15">
      <c r="A767" s="327"/>
      <c r="B767" s="324"/>
      <c r="C767" s="325"/>
      <c r="D767" s="630"/>
      <c r="E767" s="631"/>
      <c r="F767" s="631"/>
      <c r="G767" s="631"/>
      <c r="H767" s="631"/>
      <c r="I767" s="631"/>
      <c r="J767" s="631"/>
      <c r="K767" s="631"/>
      <c r="L767" s="631"/>
      <c r="M767" s="631"/>
      <c r="N767" s="631"/>
      <c r="O767" s="631"/>
      <c r="P767" s="631"/>
      <c r="Q767" s="631"/>
      <c r="R767" s="631"/>
      <c r="S767" s="631"/>
      <c r="T767" s="632"/>
      <c r="U767" s="665"/>
      <c r="V767" s="666"/>
      <c r="W767" s="667"/>
      <c r="X767" s="43"/>
      <c r="Y767" s="15"/>
      <c r="Z767" s="43"/>
    </row>
    <row r="768" spans="1:26" s="27" customFormat="1" ht="17.100000000000001" customHeight="1" x14ac:dyDescent="0.15">
      <c r="A768" s="327"/>
      <c r="B768" s="324"/>
      <c r="C768" s="325"/>
      <c r="D768" s="638"/>
      <c r="E768" s="633"/>
      <c r="F768" s="633"/>
      <c r="G768" s="633"/>
      <c r="H768" s="633"/>
      <c r="I768" s="633"/>
      <c r="J768" s="633"/>
      <c r="K768" s="633"/>
      <c r="L768" s="633"/>
      <c r="M768" s="633"/>
      <c r="N768" s="633"/>
      <c r="O768" s="633"/>
      <c r="P768" s="633"/>
      <c r="Q768" s="633"/>
      <c r="R768" s="633"/>
      <c r="S768" s="633"/>
      <c r="T768" s="634"/>
      <c r="U768" s="668"/>
      <c r="V768" s="669"/>
      <c r="W768" s="670"/>
      <c r="X768" s="43"/>
      <c r="Y768" s="15"/>
      <c r="Z768" s="43"/>
    </row>
    <row r="769" spans="1:26" s="297" customFormat="1" ht="17.100000000000001" customHeight="1" x14ac:dyDescent="0.15">
      <c r="A769" s="892" t="s">
        <v>906</v>
      </c>
      <c r="B769" s="893"/>
      <c r="C769" s="894"/>
      <c r="D769" s="889" t="s">
        <v>885</v>
      </c>
      <c r="E769" s="890"/>
      <c r="F769" s="890"/>
      <c r="G769" s="890"/>
      <c r="H769" s="890"/>
      <c r="I769" s="890"/>
      <c r="J769" s="890"/>
      <c r="K769" s="890"/>
      <c r="L769" s="890"/>
      <c r="M769" s="890"/>
      <c r="N769" s="890"/>
      <c r="O769" s="890"/>
      <c r="P769" s="890"/>
      <c r="Q769" s="890"/>
      <c r="R769" s="890"/>
      <c r="S769" s="890"/>
      <c r="T769" s="891"/>
      <c r="U769" s="905" t="s">
        <v>867</v>
      </c>
      <c r="V769" s="906"/>
      <c r="W769" s="907"/>
      <c r="X769" s="773"/>
      <c r="Y769" s="914"/>
      <c r="Z769" s="773"/>
    </row>
    <row r="770" spans="1:26" s="297" customFormat="1" ht="17.100000000000001" customHeight="1" x14ac:dyDescent="0.15">
      <c r="A770" s="895"/>
      <c r="B770" s="896"/>
      <c r="C770" s="897"/>
      <c r="D770" s="630"/>
      <c r="E770" s="631"/>
      <c r="F770" s="631"/>
      <c r="G770" s="631"/>
      <c r="H770" s="631"/>
      <c r="I770" s="631"/>
      <c r="J770" s="631"/>
      <c r="K770" s="631"/>
      <c r="L770" s="631"/>
      <c r="M770" s="631"/>
      <c r="N770" s="631"/>
      <c r="O770" s="631"/>
      <c r="P770" s="631"/>
      <c r="Q770" s="631"/>
      <c r="R770" s="631"/>
      <c r="S770" s="631"/>
      <c r="T770" s="632"/>
      <c r="U770" s="908"/>
      <c r="V770" s="909"/>
      <c r="W770" s="910"/>
      <c r="X770" s="774"/>
      <c r="Y770" s="915"/>
      <c r="Z770" s="774"/>
    </row>
    <row r="771" spans="1:26" s="297" customFormat="1" ht="17.100000000000001" customHeight="1" x14ac:dyDescent="0.15">
      <c r="A771" s="895"/>
      <c r="B771" s="896"/>
      <c r="C771" s="897"/>
      <c r="D771" s="902"/>
      <c r="E771" s="903"/>
      <c r="F771" s="903"/>
      <c r="G771" s="903"/>
      <c r="H771" s="903"/>
      <c r="I771" s="903"/>
      <c r="J771" s="903"/>
      <c r="K771" s="903"/>
      <c r="L771" s="903"/>
      <c r="M771" s="903"/>
      <c r="N771" s="903"/>
      <c r="O771" s="903"/>
      <c r="P771" s="903"/>
      <c r="Q771" s="903"/>
      <c r="R771" s="903"/>
      <c r="S771" s="903"/>
      <c r="T771" s="904"/>
      <c r="U771" s="908"/>
      <c r="V771" s="909"/>
      <c r="W771" s="910"/>
      <c r="X771" s="898"/>
      <c r="Y771" s="916"/>
      <c r="Z771" s="898"/>
    </row>
    <row r="772" spans="1:26" s="297" customFormat="1" ht="17.100000000000001" customHeight="1" x14ac:dyDescent="0.15">
      <c r="A772" s="892" t="s">
        <v>907</v>
      </c>
      <c r="B772" s="893"/>
      <c r="C772" s="894"/>
      <c r="D772" s="889" t="s">
        <v>886</v>
      </c>
      <c r="E772" s="890"/>
      <c r="F772" s="890"/>
      <c r="G772" s="890"/>
      <c r="H772" s="890"/>
      <c r="I772" s="890"/>
      <c r="J772" s="890"/>
      <c r="K772" s="890"/>
      <c r="L772" s="890"/>
      <c r="M772" s="890"/>
      <c r="N772" s="890"/>
      <c r="O772" s="890"/>
      <c r="P772" s="890"/>
      <c r="Q772" s="890"/>
      <c r="R772" s="890"/>
      <c r="S772" s="890"/>
      <c r="T772" s="891"/>
      <c r="U772" s="908"/>
      <c r="V772" s="909"/>
      <c r="W772" s="910"/>
      <c r="X772" s="773"/>
      <c r="Y772" s="914"/>
      <c r="Z772" s="773"/>
    </row>
    <row r="773" spans="1:26" s="297" customFormat="1" ht="17.100000000000001" customHeight="1" x14ac:dyDescent="0.15">
      <c r="A773" s="895"/>
      <c r="B773" s="896"/>
      <c r="C773" s="897"/>
      <c r="D773" s="630"/>
      <c r="E773" s="631"/>
      <c r="F773" s="631"/>
      <c r="G773" s="631"/>
      <c r="H773" s="631"/>
      <c r="I773" s="631"/>
      <c r="J773" s="631"/>
      <c r="K773" s="631"/>
      <c r="L773" s="631"/>
      <c r="M773" s="631"/>
      <c r="N773" s="631"/>
      <c r="O773" s="631"/>
      <c r="P773" s="631"/>
      <c r="Q773" s="631"/>
      <c r="R773" s="631"/>
      <c r="S773" s="631"/>
      <c r="T773" s="632"/>
      <c r="U773" s="908"/>
      <c r="V773" s="909"/>
      <c r="W773" s="910"/>
      <c r="X773" s="774"/>
      <c r="Y773" s="915"/>
      <c r="Z773" s="774"/>
    </row>
    <row r="774" spans="1:26" s="297" customFormat="1" ht="17.100000000000001" customHeight="1" x14ac:dyDescent="0.15">
      <c r="A774" s="899"/>
      <c r="B774" s="900"/>
      <c r="C774" s="901"/>
      <c r="D774" s="902"/>
      <c r="E774" s="903"/>
      <c r="F774" s="903"/>
      <c r="G774" s="903"/>
      <c r="H774" s="903"/>
      <c r="I774" s="903"/>
      <c r="J774" s="903"/>
      <c r="K774" s="903"/>
      <c r="L774" s="903"/>
      <c r="M774" s="903"/>
      <c r="N774" s="903"/>
      <c r="O774" s="903"/>
      <c r="P774" s="903"/>
      <c r="Q774" s="903"/>
      <c r="R774" s="903"/>
      <c r="S774" s="903"/>
      <c r="T774" s="904"/>
      <c r="U774" s="911"/>
      <c r="V774" s="912"/>
      <c r="W774" s="913"/>
      <c r="X774" s="898"/>
      <c r="Y774" s="916"/>
      <c r="Z774" s="898"/>
    </row>
    <row r="775" spans="1:26" s="27" customFormat="1" ht="17.100000000000001" customHeight="1" x14ac:dyDescent="0.15">
      <c r="A775" s="621" t="s">
        <v>908</v>
      </c>
      <c r="B775" s="622"/>
      <c r="C775" s="623"/>
      <c r="D775" s="621" t="s">
        <v>814</v>
      </c>
      <c r="E775" s="622"/>
      <c r="F775" s="622"/>
      <c r="G775" s="622"/>
      <c r="H775" s="622"/>
      <c r="I775" s="622"/>
      <c r="J775" s="622"/>
      <c r="K775" s="622"/>
      <c r="L775" s="622"/>
      <c r="M775" s="622"/>
      <c r="N775" s="622"/>
      <c r="O775" s="622"/>
      <c r="P775" s="622"/>
      <c r="Q775" s="622"/>
      <c r="R775" s="622"/>
      <c r="S775" s="622"/>
      <c r="T775" s="623"/>
      <c r="U775" s="662" t="s">
        <v>561</v>
      </c>
      <c r="V775" s="663"/>
      <c r="W775" s="664"/>
      <c r="X775" s="765"/>
      <c r="Y775" s="765"/>
      <c r="Z775" s="765"/>
    </row>
    <row r="776" spans="1:26" s="27" customFormat="1" ht="17.100000000000001" customHeight="1" x14ac:dyDescent="0.15">
      <c r="A776" s="624"/>
      <c r="B776" s="625"/>
      <c r="C776" s="626"/>
      <c r="D776" s="624"/>
      <c r="E776" s="625"/>
      <c r="F776" s="625"/>
      <c r="G776" s="625"/>
      <c r="H776" s="625"/>
      <c r="I776" s="625"/>
      <c r="J776" s="625"/>
      <c r="K776" s="625"/>
      <c r="L776" s="625"/>
      <c r="M776" s="625"/>
      <c r="N776" s="625"/>
      <c r="O776" s="625"/>
      <c r="P776" s="625"/>
      <c r="Q776" s="625"/>
      <c r="R776" s="625"/>
      <c r="S776" s="625"/>
      <c r="T776" s="626"/>
      <c r="U776" s="665"/>
      <c r="V776" s="666"/>
      <c r="W776" s="667"/>
      <c r="X776" s="765"/>
      <c r="Y776" s="765"/>
      <c r="Z776" s="765"/>
    </row>
    <row r="777" spans="1:26" s="27" customFormat="1" ht="17.100000000000001" customHeight="1" x14ac:dyDescent="0.15">
      <c r="A777" s="659"/>
      <c r="B777" s="660"/>
      <c r="C777" s="661"/>
      <c r="D777" s="659"/>
      <c r="E777" s="660"/>
      <c r="F777" s="660"/>
      <c r="G777" s="660"/>
      <c r="H777" s="660"/>
      <c r="I777" s="660"/>
      <c r="J777" s="660"/>
      <c r="K777" s="660"/>
      <c r="L777" s="660"/>
      <c r="M777" s="660"/>
      <c r="N777" s="660"/>
      <c r="O777" s="660"/>
      <c r="P777" s="660"/>
      <c r="Q777" s="660"/>
      <c r="R777" s="660"/>
      <c r="S777" s="660"/>
      <c r="T777" s="661"/>
      <c r="U777" s="668"/>
      <c r="V777" s="669"/>
      <c r="W777" s="670"/>
      <c r="X777" s="765"/>
      <c r="Y777" s="765"/>
      <c r="Z777" s="765"/>
    </row>
    <row r="778" spans="1:26" s="27" customFormat="1" ht="17.100000000000001" customHeight="1" x14ac:dyDescent="0.15">
      <c r="A778" s="639" t="s">
        <v>909</v>
      </c>
      <c r="B778" s="640"/>
      <c r="C778" s="641"/>
      <c r="D778" s="621" t="s">
        <v>815</v>
      </c>
      <c r="E778" s="622"/>
      <c r="F778" s="622"/>
      <c r="G778" s="622"/>
      <c r="H778" s="622"/>
      <c r="I778" s="622"/>
      <c r="J778" s="622"/>
      <c r="K778" s="622"/>
      <c r="L778" s="622"/>
      <c r="M778" s="622"/>
      <c r="N778" s="622"/>
      <c r="O778" s="622"/>
      <c r="P778" s="622"/>
      <c r="Q778" s="622"/>
      <c r="R778" s="622"/>
      <c r="S778" s="622"/>
      <c r="T778" s="623"/>
      <c r="U778" s="662" t="s">
        <v>562</v>
      </c>
      <c r="V778" s="663"/>
      <c r="W778" s="664"/>
      <c r="X778" s="765"/>
      <c r="Y778" s="765"/>
      <c r="Z778" s="765"/>
    </row>
    <row r="779" spans="1:26" s="27" customFormat="1" ht="17.100000000000001" customHeight="1" x14ac:dyDescent="0.15">
      <c r="A779" s="642"/>
      <c r="B779" s="643"/>
      <c r="C779" s="644"/>
      <c r="D779" s="624"/>
      <c r="E779" s="625"/>
      <c r="F779" s="625"/>
      <c r="G779" s="625"/>
      <c r="H779" s="625"/>
      <c r="I779" s="625"/>
      <c r="J779" s="625"/>
      <c r="K779" s="625"/>
      <c r="L779" s="625"/>
      <c r="M779" s="625"/>
      <c r="N779" s="625"/>
      <c r="O779" s="625"/>
      <c r="P779" s="625"/>
      <c r="Q779" s="625"/>
      <c r="R779" s="625"/>
      <c r="S779" s="625"/>
      <c r="T779" s="626"/>
      <c r="U779" s="665"/>
      <c r="V779" s="666"/>
      <c r="W779" s="667"/>
      <c r="X779" s="765"/>
      <c r="Y779" s="765"/>
      <c r="Z779" s="765"/>
    </row>
    <row r="780" spans="1:26" s="27" customFormat="1" ht="17.100000000000001" customHeight="1" x14ac:dyDescent="0.15">
      <c r="A780" s="648"/>
      <c r="B780" s="649"/>
      <c r="C780" s="650"/>
      <c r="D780" s="659"/>
      <c r="E780" s="660"/>
      <c r="F780" s="660"/>
      <c r="G780" s="660"/>
      <c r="H780" s="660"/>
      <c r="I780" s="660"/>
      <c r="J780" s="660"/>
      <c r="K780" s="660"/>
      <c r="L780" s="660"/>
      <c r="M780" s="660"/>
      <c r="N780" s="660"/>
      <c r="O780" s="660"/>
      <c r="P780" s="660"/>
      <c r="Q780" s="660"/>
      <c r="R780" s="660"/>
      <c r="S780" s="660"/>
      <c r="T780" s="661"/>
      <c r="U780" s="668"/>
      <c r="V780" s="669"/>
      <c r="W780" s="670"/>
      <c r="X780" s="765"/>
      <c r="Y780" s="765"/>
      <c r="Z780" s="765"/>
    </row>
    <row r="781" spans="1:26" s="27" customFormat="1" ht="17.100000000000001" customHeight="1" x14ac:dyDescent="0.15">
      <c r="A781" s="621" t="s">
        <v>910</v>
      </c>
      <c r="B781" s="622"/>
      <c r="C781" s="623"/>
      <c r="D781" s="621" t="s">
        <v>816</v>
      </c>
      <c r="E781" s="622"/>
      <c r="F781" s="622"/>
      <c r="G781" s="622"/>
      <c r="H781" s="622"/>
      <c r="I781" s="622"/>
      <c r="J781" s="622"/>
      <c r="K781" s="622"/>
      <c r="L781" s="622"/>
      <c r="M781" s="622"/>
      <c r="N781" s="622"/>
      <c r="O781" s="622"/>
      <c r="P781" s="622"/>
      <c r="Q781" s="622"/>
      <c r="R781" s="622"/>
      <c r="S781" s="622"/>
      <c r="T781" s="623"/>
      <c r="U781" s="662" t="s">
        <v>563</v>
      </c>
      <c r="V781" s="928"/>
      <c r="W781" s="929"/>
      <c r="X781" s="765"/>
      <c r="Y781" s="765"/>
      <c r="Z781" s="765"/>
    </row>
    <row r="782" spans="1:26" s="27" customFormat="1" ht="17.100000000000001" customHeight="1" x14ac:dyDescent="0.15">
      <c r="A782" s="624"/>
      <c r="B782" s="673"/>
      <c r="C782" s="626"/>
      <c r="D782" s="624"/>
      <c r="E782" s="625"/>
      <c r="F782" s="625"/>
      <c r="G782" s="625"/>
      <c r="H782" s="625"/>
      <c r="I782" s="625"/>
      <c r="J782" s="625"/>
      <c r="K782" s="625"/>
      <c r="L782" s="625"/>
      <c r="M782" s="625"/>
      <c r="N782" s="625"/>
      <c r="O782" s="625"/>
      <c r="P782" s="625"/>
      <c r="Q782" s="625"/>
      <c r="R782" s="625"/>
      <c r="S782" s="625"/>
      <c r="T782" s="626"/>
      <c r="U782" s="930"/>
      <c r="V782" s="931"/>
      <c r="W782" s="932"/>
      <c r="X782" s="765"/>
      <c r="Y782" s="765"/>
      <c r="Z782" s="765"/>
    </row>
    <row r="783" spans="1:26" s="27" customFormat="1" ht="17.100000000000001" customHeight="1" x14ac:dyDescent="0.15">
      <c r="A783" s="624"/>
      <c r="B783" s="673"/>
      <c r="C783" s="626"/>
      <c r="D783" s="659"/>
      <c r="E783" s="660"/>
      <c r="F783" s="660"/>
      <c r="G783" s="660"/>
      <c r="H783" s="660"/>
      <c r="I783" s="660"/>
      <c r="J783" s="660"/>
      <c r="K783" s="660"/>
      <c r="L783" s="660"/>
      <c r="M783" s="660"/>
      <c r="N783" s="660"/>
      <c r="O783" s="660"/>
      <c r="P783" s="660"/>
      <c r="Q783" s="660"/>
      <c r="R783" s="660"/>
      <c r="S783" s="660"/>
      <c r="T783" s="661"/>
      <c r="U783" s="930"/>
      <c r="V783" s="931"/>
      <c r="W783" s="932"/>
      <c r="X783" s="765"/>
      <c r="Y783" s="765"/>
      <c r="Z783" s="765"/>
    </row>
    <row r="784" spans="1:26" s="27" customFormat="1" ht="17.100000000000001" customHeight="1" x14ac:dyDescent="0.15">
      <c r="A784" s="639" t="s">
        <v>911</v>
      </c>
      <c r="B784" s="640"/>
      <c r="C784" s="641"/>
      <c r="D784" s="687" t="s">
        <v>817</v>
      </c>
      <c r="E784" s="688"/>
      <c r="F784" s="688"/>
      <c r="G784" s="688"/>
      <c r="H784" s="688"/>
      <c r="I784" s="688"/>
      <c r="J784" s="688"/>
      <c r="K784" s="688"/>
      <c r="L784" s="688"/>
      <c r="M784" s="688"/>
      <c r="N784" s="688"/>
      <c r="O784" s="688"/>
      <c r="P784" s="688"/>
      <c r="Q784" s="688"/>
      <c r="R784" s="688"/>
      <c r="S784" s="688"/>
      <c r="T784" s="689"/>
      <c r="U784" s="662" t="s">
        <v>818</v>
      </c>
      <c r="V784" s="663"/>
      <c r="W784" s="664"/>
      <c r="X784" s="684"/>
      <c r="Y784" s="684"/>
      <c r="Z784" s="684"/>
    </row>
    <row r="785" spans="1:26" s="27" customFormat="1" ht="17.100000000000001" customHeight="1" x14ac:dyDescent="0.15">
      <c r="A785" s="642"/>
      <c r="B785" s="643"/>
      <c r="C785" s="644"/>
      <c r="D785" s="690"/>
      <c r="E785" s="676"/>
      <c r="F785" s="676"/>
      <c r="G785" s="676"/>
      <c r="H785" s="676"/>
      <c r="I785" s="676"/>
      <c r="J785" s="676"/>
      <c r="K785" s="676"/>
      <c r="L785" s="676"/>
      <c r="M785" s="676"/>
      <c r="N785" s="676"/>
      <c r="O785" s="676"/>
      <c r="P785" s="676"/>
      <c r="Q785" s="676"/>
      <c r="R785" s="676"/>
      <c r="S785" s="676"/>
      <c r="T785" s="677"/>
      <c r="U785" s="665"/>
      <c r="V785" s="666"/>
      <c r="W785" s="667"/>
      <c r="X785" s="620"/>
      <c r="Y785" s="620"/>
      <c r="Z785" s="620"/>
    </row>
    <row r="786" spans="1:26" s="27" customFormat="1" ht="17.100000000000001" customHeight="1" x14ac:dyDescent="0.15">
      <c r="A786" s="642"/>
      <c r="B786" s="643"/>
      <c r="C786" s="644"/>
      <c r="D786" s="690"/>
      <c r="E786" s="676"/>
      <c r="F786" s="676"/>
      <c r="G786" s="676"/>
      <c r="H786" s="676"/>
      <c r="I786" s="676"/>
      <c r="J786" s="676"/>
      <c r="K786" s="676"/>
      <c r="L786" s="676"/>
      <c r="M786" s="676"/>
      <c r="N786" s="676"/>
      <c r="O786" s="676"/>
      <c r="P786" s="676"/>
      <c r="Q786" s="676"/>
      <c r="R786" s="676"/>
      <c r="S786" s="676"/>
      <c r="T786" s="677"/>
      <c r="U786" s="665"/>
      <c r="V786" s="666"/>
      <c r="W786" s="667"/>
      <c r="X786" s="620"/>
      <c r="Y786" s="620"/>
      <c r="Z786" s="620"/>
    </row>
    <row r="787" spans="1:26" s="27" customFormat="1" ht="17.100000000000001" customHeight="1" x14ac:dyDescent="0.15">
      <c r="A787" s="648"/>
      <c r="B787" s="649"/>
      <c r="C787" s="650"/>
      <c r="D787" s="691"/>
      <c r="E787" s="692"/>
      <c r="F787" s="692"/>
      <c r="G787" s="692"/>
      <c r="H787" s="692"/>
      <c r="I787" s="692"/>
      <c r="J787" s="692"/>
      <c r="K787" s="692"/>
      <c r="L787" s="692"/>
      <c r="M787" s="692"/>
      <c r="N787" s="692"/>
      <c r="O787" s="692"/>
      <c r="P787" s="692"/>
      <c r="Q787" s="692"/>
      <c r="R787" s="692"/>
      <c r="S787" s="692"/>
      <c r="T787" s="693"/>
      <c r="U787" s="668"/>
      <c r="V787" s="669"/>
      <c r="W787" s="670"/>
      <c r="X787" s="685"/>
      <c r="Y787" s="685"/>
      <c r="Z787" s="685"/>
    </row>
    <row r="788" spans="1:26" s="27" customFormat="1" ht="17.100000000000001" customHeight="1" x14ac:dyDescent="0.15">
      <c r="A788" s="639" t="s">
        <v>912</v>
      </c>
      <c r="B788" s="640"/>
      <c r="C788" s="641"/>
      <c r="D788" s="621" t="s">
        <v>819</v>
      </c>
      <c r="E788" s="622"/>
      <c r="F788" s="622"/>
      <c r="G788" s="622"/>
      <c r="H788" s="622"/>
      <c r="I788" s="622"/>
      <c r="J788" s="622"/>
      <c r="K788" s="622"/>
      <c r="L788" s="622"/>
      <c r="M788" s="622"/>
      <c r="N788" s="622"/>
      <c r="O788" s="622"/>
      <c r="P788" s="622"/>
      <c r="Q788" s="622"/>
      <c r="R788" s="622"/>
      <c r="S788" s="622"/>
      <c r="T788" s="623"/>
      <c r="U788" s="662" t="s">
        <v>564</v>
      </c>
      <c r="V788" s="663"/>
      <c r="W788" s="664"/>
      <c r="X788" s="684"/>
      <c r="Y788" s="684"/>
      <c r="Z788" s="684"/>
    </row>
    <row r="789" spans="1:26" s="27" customFormat="1" ht="17.100000000000001" customHeight="1" x14ac:dyDescent="0.15">
      <c r="A789" s="642"/>
      <c r="B789" s="643"/>
      <c r="C789" s="644"/>
      <c r="D789" s="624"/>
      <c r="E789" s="625"/>
      <c r="F789" s="625"/>
      <c r="G789" s="625"/>
      <c r="H789" s="625"/>
      <c r="I789" s="625"/>
      <c r="J789" s="625"/>
      <c r="K789" s="625"/>
      <c r="L789" s="625"/>
      <c r="M789" s="625"/>
      <c r="N789" s="625"/>
      <c r="O789" s="625"/>
      <c r="P789" s="625"/>
      <c r="Q789" s="625"/>
      <c r="R789" s="625"/>
      <c r="S789" s="625"/>
      <c r="T789" s="626"/>
      <c r="U789" s="665"/>
      <c r="V789" s="666"/>
      <c r="W789" s="667"/>
      <c r="X789" s="620"/>
      <c r="Y789" s="620"/>
      <c r="Z789" s="620"/>
    </row>
    <row r="790" spans="1:26" s="27" customFormat="1" ht="17.100000000000001" customHeight="1" x14ac:dyDescent="0.15">
      <c r="A790" s="642"/>
      <c r="B790" s="643"/>
      <c r="C790" s="644"/>
      <c r="D790" s="624"/>
      <c r="E790" s="625"/>
      <c r="F790" s="625"/>
      <c r="G790" s="625"/>
      <c r="H790" s="625"/>
      <c r="I790" s="625"/>
      <c r="J790" s="625"/>
      <c r="K790" s="625"/>
      <c r="L790" s="625"/>
      <c r="M790" s="625"/>
      <c r="N790" s="625"/>
      <c r="O790" s="625"/>
      <c r="P790" s="625"/>
      <c r="Q790" s="625"/>
      <c r="R790" s="625"/>
      <c r="S790" s="625"/>
      <c r="T790" s="626"/>
      <c r="U790" s="665"/>
      <c r="V790" s="666"/>
      <c r="W790" s="667"/>
      <c r="X790" s="620"/>
      <c r="Y790" s="620"/>
      <c r="Z790" s="620"/>
    </row>
    <row r="791" spans="1:26" s="27" customFormat="1" ht="17.100000000000001" customHeight="1" x14ac:dyDescent="0.15">
      <c r="A791" s="648"/>
      <c r="B791" s="649"/>
      <c r="C791" s="650"/>
      <c r="D791" s="659"/>
      <c r="E791" s="660"/>
      <c r="F791" s="660"/>
      <c r="G791" s="660"/>
      <c r="H791" s="660"/>
      <c r="I791" s="660"/>
      <c r="J791" s="660"/>
      <c r="K791" s="660"/>
      <c r="L791" s="660"/>
      <c r="M791" s="660"/>
      <c r="N791" s="660"/>
      <c r="O791" s="660"/>
      <c r="P791" s="660"/>
      <c r="Q791" s="660"/>
      <c r="R791" s="660"/>
      <c r="S791" s="660"/>
      <c r="T791" s="661"/>
      <c r="U791" s="668"/>
      <c r="V791" s="669"/>
      <c r="W791" s="670"/>
      <c r="X791" s="685"/>
      <c r="Y791" s="685"/>
      <c r="Z791" s="685"/>
    </row>
    <row r="792" spans="1:26" s="27" customFormat="1" ht="17.100000000000001" customHeight="1" x14ac:dyDescent="0.15">
      <c r="A792" s="917" t="s">
        <v>913</v>
      </c>
      <c r="B792" s="918"/>
      <c r="C792" s="919"/>
      <c r="D792" s="687" t="s">
        <v>565</v>
      </c>
      <c r="E792" s="688"/>
      <c r="F792" s="688"/>
      <c r="G792" s="688"/>
      <c r="H792" s="688"/>
      <c r="I792" s="688"/>
      <c r="J792" s="688"/>
      <c r="K792" s="688"/>
      <c r="L792" s="688"/>
      <c r="M792" s="688"/>
      <c r="N792" s="688"/>
      <c r="O792" s="688"/>
      <c r="P792" s="688"/>
      <c r="Q792" s="688"/>
      <c r="R792" s="688"/>
      <c r="S792" s="688"/>
      <c r="T792" s="689"/>
      <c r="U792" s="662" t="s">
        <v>954</v>
      </c>
      <c r="V792" s="663"/>
      <c r="W792" s="664"/>
      <c r="X792" s="684"/>
      <c r="Y792" s="684"/>
      <c r="Z792" s="684"/>
    </row>
    <row r="793" spans="1:26" s="27" customFormat="1" ht="17.100000000000001" customHeight="1" x14ac:dyDescent="0.15">
      <c r="A793" s="920"/>
      <c r="B793" s="921"/>
      <c r="C793" s="922"/>
      <c r="D793" s="690"/>
      <c r="E793" s="676"/>
      <c r="F793" s="676"/>
      <c r="G793" s="676"/>
      <c r="H793" s="676"/>
      <c r="I793" s="676"/>
      <c r="J793" s="676"/>
      <c r="K793" s="676"/>
      <c r="L793" s="676"/>
      <c r="M793" s="676"/>
      <c r="N793" s="676"/>
      <c r="O793" s="676"/>
      <c r="P793" s="676"/>
      <c r="Q793" s="676"/>
      <c r="R793" s="676"/>
      <c r="S793" s="676"/>
      <c r="T793" s="677"/>
      <c r="U793" s="665"/>
      <c r="V793" s="666"/>
      <c r="W793" s="667"/>
      <c r="X793" s="620"/>
      <c r="Y793" s="620"/>
      <c r="Z793" s="620"/>
    </row>
    <row r="794" spans="1:26" s="27" customFormat="1" ht="17.100000000000001" customHeight="1" x14ac:dyDescent="0.15">
      <c r="A794" s="920"/>
      <c r="B794" s="921"/>
      <c r="C794" s="922"/>
      <c r="D794" s="690"/>
      <c r="E794" s="676"/>
      <c r="F794" s="676"/>
      <c r="G794" s="676"/>
      <c r="H794" s="676"/>
      <c r="I794" s="676"/>
      <c r="J794" s="676"/>
      <c r="K794" s="676"/>
      <c r="L794" s="676"/>
      <c r="M794" s="676"/>
      <c r="N794" s="676"/>
      <c r="O794" s="676"/>
      <c r="P794" s="676"/>
      <c r="Q794" s="676"/>
      <c r="R794" s="676"/>
      <c r="S794" s="676"/>
      <c r="T794" s="677"/>
      <c r="U794" s="665"/>
      <c r="V794" s="666"/>
      <c r="W794" s="667"/>
      <c r="X794" s="620"/>
      <c r="Y794" s="620"/>
      <c r="Z794" s="620"/>
    </row>
    <row r="795" spans="1:26" s="27" customFormat="1" ht="17.100000000000001" customHeight="1" x14ac:dyDescent="0.15">
      <c r="A795" s="923"/>
      <c r="B795" s="924"/>
      <c r="C795" s="925"/>
      <c r="D795" s="691"/>
      <c r="E795" s="692"/>
      <c r="F795" s="692"/>
      <c r="G795" s="692"/>
      <c r="H795" s="692"/>
      <c r="I795" s="692"/>
      <c r="J795" s="692"/>
      <c r="K795" s="692"/>
      <c r="L795" s="692"/>
      <c r="M795" s="692"/>
      <c r="N795" s="692"/>
      <c r="O795" s="692"/>
      <c r="P795" s="692"/>
      <c r="Q795" s="692"/>
      <c r="R795" s="692"/>
      <c r="S795" s="692"/>
      <c r="T795" s="693"/>
      <c r="U795" s="665"/>
      <c r="V795" s="666"/>
      <c r="W795" s="667"/>
      <c r="X795" s="685"/>
      <c r="Y795" s="685"/>
      <c r="Z795" s="685"/>
    </row>
    <row r="796" spans="1:26" s="27" customFormat="1" ht="17.100000000000001" customHeight="1" x14ac:dyDescent="0.15">
      <c r="A796" s="639" t="s">
        <v>914</v>
      </c>
      <c r="B796" s="640"/>
      <c r="C796" s="641"/>
      <c r="D796" s="621" t="s">
        <v>821</v>
      </c>
      <c r="E796" s="622"/>
      <c r="F796" s="622"/>
      <c r="G796" s="622"/>
      <c r="H796" s="622"/>
      <c r="I796" s="622"/>
      <c r="J796" s="622"/>
      <c r="K796" s="622"/>
      <c r="L796" s="622"/>
      <c r="M796" s="622"/>
      <c r="N796" s="622"/>
      <c r="O796" s="622"/>
      <c r="P796" s="622"/>
      <c r="Q796" s="622"/>
      <c r="R796" s="622"/>
      <c r="S796" s="622"/>
      <c r="T796" s="623"/>
      <c r="U796" s="662" t="s">
        <v>822</v>
      </c>
      <c r="V796" s="663"/>
      <c r="W796" s="664"/>
      <c r="X796" s="684"/>
      <c r="Y796" s="684"/>
      <c r="Z796" s="684"/>
    </row>
    <row r="797" spans="1:26" s="27" customFormat="1" ht="17.100000000000001" customHeight="1" x14ac:dyDescent="0.15">
      <c r="A797" s="642"/>
      <c r="B797" s="643"/>
      <c r="C797" s="644"/>
      <c r="D797" s="624"/>
      <c r="E797" s="625"/>
      <c r="F797" s="625"/>
      <c r="G797" s="625"/>
      <c r="H797" s="625"/>
      <c r="I797" s="625"/>
      <c r="J797" s="625"/>
      <c r="K797" s="625"/>
      <c r="L797" s="625"/>
      <c r="M797" s="625"/>
      <c r="N797" s="625"/>
      <c r="O797" s="625"/>
      <c r="P797" s="625"/>
      <c r="Q797" s="625"/>
      <c r="R797" s="625"/>
      <c r="S797" s="625"/>
      <c r="T797" s="626"/>
      <c r="U797" s="665"/>
      <c r="V797" s="666"/>
      <c r="W797" s="667"/>
      <c r="X797" s="620"/>
      <c r="Y797" s="620"/>
      <c r="Z797" s="620"/>
    </row>
    <row r="798" spans="1:26" s="27" customFormat="1" ht="17.100000000000001" customHeight="1" x14ac:dyDescent="0.15">
      <c r="A798" s="642"/>
      <c r="B798" s="643"/>
      <c r="C798" s="644"/>
      <c r="D798" s="624"/>
      <c r="E798" s="625"/>
      <c r="F798" s="625"/>
      <c r="G798" s="625"/>
      <c r="H798" s="625"/>
      <c r="I798" s="625"/>
      <c r="J798" s="625"/>
      <c r="K798" s="625"/>
      <c r="L798" s="625"/>
      <c r="M798" s="625"/>
      <c r="N798" s="625"/>
      <c r="O798" s="625"/>
      <c r="P798" s="625"/>
      <c r="Q798" s="625"/>
      <c r="R798" s="625"/>
      <c r="S798" s="625"/>
      <c r="T798" s="626"/>
      <c r="U798" s="665"/>
      <c r="V798" s="666"/>
      <c r="W798" s="667"/>
      <c r="X798" s="620"/>
      <c r="Y798" s="620"/>
      <c r="Z798" s="620"/>
    </row>
    <row r="799" spans="1:26" s="27" customFormat="1" ht="17.100000000000001" customHeight="1" x14ac:dyDescent="0.15">
      <c r="A799" s="648"/>
      <c r="B799" s="649"/>
      <c r="C799" s="650"/>
      <c r="D799" s="659"/>
      <c r="E799" s="660"/>
      <c r="F799" s="660"/>
      <c r="G799" s="660"/>
      <c r="H799" s="660"/>
      <c r="I799" s="660"/>
      <c r="J799" s="660"/>
      <c r="K799" s="660"/>
      <c r="L799" s="660"/>
      <c r="M799" s="660"/>
      <c r="N799" s="660"/>
      <c r="O799" s="660"/>
      <c r="P799" s="660"/>
      <c r="Q799" s="660"/>
      <c r="R799" s="660"/>
      <c r="S799" s="660"/>
      <c r="T799" s="661"/>
      <c r="U799" s="668"/>
      <c r="V799" s="669"/>
      <c r="W799" s="670"/>
      <c r="X799" s="685"/>
      <c r="Y799" s="685"/>
      <c r="Z799" s="685"/>
    </row>
    <row r="800" spans="1:26" s="27" customFormat="1" ht="17.100000000000001" customHeight="1" x14ac:dyDescent="0.15">
      <c r="A800" s="639" t="s">
        <v>915</v>
      </c>
      <c r="B800" s="640"/>
      <c r="C800" s="641"/>
      <c r="D800" s="621" t="s">
        <v>820</v>
      </c>
      <c r="E800" s="622"/>
      <c r="F800" s="622"/>
      <c r="G800" s="622"/>
      <c r="H800" s="622"/>
      <c r="I800" s="622"/>
      <c r="J800" s="622"/>
      <c r="K800" s="622"/>
      <c r="L800" s="622"/>
      <c r="M800" s="622"/>
      <c r="N800" s="622"/>
      <c r="O800" s="622"/>
      <c r="P800" s="622"/>
      <c r="Q800" s="622"/>
      <c r="R800" s="622"/>
      <c r="S800" s="622"/>
      <c r="T800" s="623"/>
      <c r="U800" s="662" t="s">
        <v>566</v>
      </c>
      <c r="V800" s="663"/>
      <c r="W800" s="664"/>
      <c r="X800" s="684"/>
      <c r="Y800" s="684"/>
      <c r="Z800" s="684"/>
    </row>
    <row r="801" spans="1:26" s="27" customFormat="1" ht="17.100000000000001" customHeight="1" x14ac:dyDescent="0.15">
      <c r="A801" s="642"/>
      <c r="B801" s="643"/>
      <c r="C801" s="644"/>
      <c r="D801" s="624"/>
      <c r="E801" s="625"/>
      <c r="F801" s="625"/>
      <c r="G801" s="625"/>
      <c r="H801" s="625"/>
      <c r="I801" s="625"/>
      <c r="J801" s="625"/>
      <c r="K801" s="625"/>
      <c r="L801" s="625"/>
      <c r="M801" s="625"/>
      <c r="N801" s="625"/>
      <c r="O801" s="625"/>
      <c r="P801" s="625"/>
      <c r="Q801" s="625"/>
      <c r="R801" s="625"/>
      <c r="S801" s="625"/>
      <c r="T801" s="626"/>
      <c r="U801" s="665"/>
      <c r="V801" s="666"/>
      <c r="W801" s="667"/>
      <c r="X801" s="620"/>
      <c r="Y801" s="620"/>
      <c r="Z801" s="620"/>
    </row>
    <row r="802" spans="1:26" s="27" customFormat="1" ht="17.100000000000001" customHeight="1" x14ac:dyDescent="0.15">
      <c r="A802" s="642"/>
      <c r="B802" s="643"/>
      <c r="C802" s="644"/>
      <c r="D802" s="624"/>
      <c r="E802" s="625"/>
      <c r="F802" s="625"/>
      <c r="G802" s="625"/>
      <c r="H802" s="625"/>
      <c r="I802" s="625"/>
      <c r="J802" s="625"/>
      <c r="K802" s="625"/>
      <c r="L802" s="625"/>
      <c r="M802" s="625"/>
      <c r="N802" s="625"/>
      <c r="O802" s="625"/>
      <c r="P802" s="625"/>
      <c r="Q802" s="625"/>
      <c r="R802" s="625"/>
      <c r="S802" s="625"/>
      <c r="T802" s="626"/>
      <c r="U802" s="665"/>
      <c r="V802" s="666"/>
      <c r="W802" s="667"/>
      <c r="X802" s="620"/>
      <c r="Y802" s="620"/>
      <c r="Z802" s="620"/>
    </row>
    <row r="803" spans="1:26" s="27" customFormat="1" ht="17.100000000000001" customHeight="1" x14ac:dyDescent="0.15">
      <c r="A803" s="642"/>
      <c r="B803" s="643"/>
      <c r="C803" s="644"/>
      <c r="D803" s="624"/>
      <c r="E803" s="625"/>
      <c r="F803" s="625"/>
      <c r="G803" s="625"/>
      <c r="H803" s="625"/>
      <c r="I803" s="625"/>
      <c r="J803" s="625"/>
      <c r="K803" s="625"/>
      <c r="L803" s="625"/>
      <c r="M803" s="625"/>
      <c r="N803" s="625"/>
      <c r="O803" s="625"/>
      <c r="P803" s="625"/>
      <c r="Q803" s="625"/>
      <c r="R803" s="625"/>
      <c r="S803" s="625"/>
      <c r="T803" s="626"/>
      <c r="U803" s="665"/>
      <c r="V803" s="666"/>
      <c r="W803" s="667"/>
      <c r="X803" s="620"/>
      <c r="Y803" s="620"/>
      <c r="Z803" s="620"/>
    </row>
    <row r="804" spans="1:26" s="27" customFormat="1" ht="17.100000000000001" customHeight="1" x14ac:dyDescent="0.15">
      <c r="A804" s="642"/>
      <c r="B804" s="643"/>
      <c r="C804" s="644"/>
      <c r="D804" s="624"/>
      <c r="E804" s="625"/>
      <c r="F804" s="625"/>
      <c r="G804" s="625"/>
      <c r="H804" s="625"/>
      <c r="I804" s="625"/>
      <c r="J804" s="625"/>
      <c r="K804" s="625"/>
      <c r="L804" s="625"/>
      <c r="M804" s="625"/>
      <c r="N804" s="625"/>
      <c r="O804" s="625"/>
      <c r="P804" s="625"/>
      <c r="Q804" s="625"/>
      <c r="R804" s="625"/>
      <c r="S804" s="625"/>
      <c r="T804" s="626"/>
      <c r="U804" s="665"/>
      <c r="V804" s="666"/>
      <c r="W804" s="667"/>
      <c r="X804" s="620"/>
      <c r="Y804" s="620"/>
      <c r="Z804" s="620"/>
    </row>
    <row r="805" spans="1:26" s="27" customFormat="1" ht="17.100000000000001" customHeight="1" x14ac:dyDescent="0.15">
      <c r="A805" s="648"/>
      <c r="B805" s="649"/>
      <c r="C805" s="650"/>
      <c r="D805" s="659"/>
      <c r="E805" s="660"/>
      <c r="F805" s="660"/>
      <c r="G805" s="660"/>
      <c r="H805" s="660"/>
      <c r="I805" s="660"/>
      <c r="J805" s="660"/>
      <c r="K805" s="660"/>
      <c r="L805" s="660"/>
      <c r="M805" s="660"/>
      <c r="N805" s="660"/>
      <c r="O805" s="660"/>
      <c r="P805" s="660"/>
      <c r="Q805" s="660"/>
      <c r="R805" s="660"/>
      <c r="S805" s="660"/>
      <c r="T805" s="661"/>
      <c r="U805" s="668"/>
      <c r="V805" s="669"/>
      <c r="W805" s="670"/>
      <c r="X805" s="685"/>
      <c r="Y805" s="685"/>
      <c r="Z805" s="685"/>
    </row>
    <row r="806" spans="1:26" s="27" customFormat="1" ht="17.100000000000001" customHeight="1" x14ac:dyDescent="0.15">
      <c r="A806" s="639" t="s">
        <v>916</v>
      </c>
      <c r="B806" s="640"/>
      <c r="C806" s="641"/>
      <c r="D806" s="621" t="s">
        <v>823</v>
      </c>
      <c r="E806" s="622"/>
      <c r="F806" s="622"/>
      <c r="G806" s="622"/>
      <c r="H806" s="622"/>
      <c r="I806" s="622"/>
      <c r="J806" s="622"/>
      <c r="K806" s="622"/>
      <c r="L806" s="622"/>
      <c r="M806" s="622"/>
      <c r="N806" s="622"/>
      <c r="O806" s="622"/>
      <c r="P806" s="622"/>
      <c r="Q806" s="622"/>
      <c r="R806" s="622"/>
      <c r="S806" s="622"/>
      <c r="T806" s="623"/>
      <c r="U806" s="662" t="s">
        <v>680</v>
      </c>
      <c r="V806" s="663"/>
      <c r="W806" s="664"/>
      <c r="X806" s="684"/>
      <c r="Y806" s="684"/>
      <c r="Z806" s="684"/>
    </row>
    <row r="807" spans="1:26" s="27" customFormat="1" ht="17.100000000000001" customHeight="1" x14ac:dyDescent="0.15">
      <c r="A807" s="642"/>
      <c r="B807" s="643"/>
      <c r="C807" s="644"/>
      <c r="D807" s="624"/>
      <c r="E807" s="625"/>
      <c r="F807" s="625"/>
      <c r="G807" s="625"/>
      <c r="H807" s="625"/>
      <c r="I807" s="625"/>
      <c r="J807" s="625"/>
      <c r="K807" s="625"/>
      <c r="L807" s="625"/>
      <c r="M807" s="625"/>
      <c r="N807" s="625"/>
      <c r="O807" s="625"/>
      <c r="P807" s="625"/>
      <c r="Q807" s="625"/>
      <c r="R807" s="625"/>
      <c r="S807" s="625"/>
      <c r="T807" s="626"/>
      <c r="U807" s="665"/>
      <c r="V807" s="666"/>
      <c r="W807" s="667"/>
      <c r="X807" s="620"/>
      <c r="Y807" s="620"/>
      <c r="Z807" s="620"/>
    </row>
    <row r="808" spans="1:26" s="27" customFormat="1" ht="17.100000000000001" customHeight="1" x14ac:dyDescent="0.15">
      <c r="A808" s="642"/>
      <c r="B808" s="643"/>
      <c r="C808" s="644"/>
      <c r="D808" s="624"/>
      <c r="E808" s="625"/>
      <c r="F808" s="625"/>
      <c r="G808" s="625"/>
      <c r="H808" s="625"/>
      <c r="I808" s="625"/>
      <c r="J808" s="625"/>
      <c r="K808" s="625"/>
      <c r="L808" s="625"/>
      <c r="M808" s="625"/>
      <c r="N808" s="625"/>
      <c r="O808" s="625"/>
      <c r="P808" s="625"/>
      <c r="Q808" s="625"/>
      <c r="R808" s="625"/>
      <c r="S808" s="625"/>
      <c r="T808" s="626"/>
      <c r="U808" s="665"/>
      <c r="V808" s="666"/>
      <c r="W808" s="667"/>
      <c r="X808" s="620"/>
      <c r="Y808" s="620"/>
      <c r="Z808" s="620"/>
    </row>
    <row r="809" spans="1:26" s="27" customFormat="1" ht="17.100000000000001" customHeight="1" x14ac:dyDescent="0.15">
      <c r="A809" s="642"/>
      <c r="B809" s="643"/>
      <c r="C809" s="644"/>
      <c r="D809" s="624"/>
      <c r="E809" s="625"/>
      <c r="F809" s="625"/>
      <c r="G809" s="625"/>
      <c r="H809" s="625"/>
      <c r="I809" s="625"/>
      <c r="J809" s="625"/>
      <c r="K809" s="625"/>
      <c r="L809" s="625"/>
      <c r="M809" s="625"/>
      <c r="N809" s="625"/>
      <c r="O809" s="625"/>
      <c r="P809" s="625"/>
      <c r="Q809" s="625"/>
      <c r="R809" s="625"/>
      <c r="S809" s="625"/>
      <c r="T809" s="626"/>
      <c r="U809" s="665"/>
      <c r="V809" s="666"/>
      <c r="W809" s="667"/>
      <c r="X809" s="620"/>
      <c r="Y809" s="620"/>
      <c r="Z809" s="620"/>
    </row>
    <row r="810" spans="1:26" s="27" customFormat="1" ht="17.100000000000001" customHeight="1" x14ac:dyDescent="0.15">
      <c r="A810" s="642"/>
      <c r="B810" s="643"/>
      <c r="C810" s="644"/>
      <c r="D810" s="624"/>
      <c r="E810" s="625"/>
      <c r="F810" s="625"/>
      <c r="G810" s="625"/>
      <c r="H810" s="625"/>
      <c r="I810" s="625"/>
      <c r="J810" s="625"/>
      <c r="K810" s="625"/>
      <c r="L810" s="625"/>
      <c r="M810" s="625"/>
      <c r="N810" s="625"/>
      <c r="O810" s="625"/>
      <c r="P810" s="625"/>
      <c r="Q810" s="625"/>
      <c r="R810" s="625"/>
      <c r="S810" s="625"/>
      <c r="T810" s="626"/>
      <c r="U810" s="665"/>
      <c r="V810" s="666"/>
      <c r="W810" s="667"/>
      <c r="X810" s="620"/>
      <c r="Y810" s="620"/>
      <c r="Z810" s="620"/>
    </row>
    <row r="811" spans="1:26" s="27" customFormat="1" ht="17.100000000000001" customHeight="1" x14ac:dyDescent="0.15">
      <c r="A811" s="648"/>
      <c r="B811" s="649"/>
      <c r="C811" s="650"/>
      <c r="D811" s="659"/>
      <c r="E811" s="660"/>
      <c r="F811" s="660"/>
      <c r="G811" s="660"/>
      <c r="H811" s="660"/>
      <c r="I811" s="660"/>
      <c r="J811" s="660"/>
      <c r="K811" s="660"/>
      <c r="L811" s="660"/>
      <c r="M811" s="660"/>
      <c r="N811" s="660"/>
      <c r="O811" s="660"/>
      <c r="P811" s="660"/>
      <c r="Q811" s="660"/>
      <c r="R811" s="660"/>
      <c r="S811" s="660"/>
      <c r="T811" s="661"/>
      <c r="U811" s="668"/>
      <c r="V811" s="669"/>
      <c r="W811" s="670"/>
      <c r="X811" s="685"/>
      <c r="Y811" s="685"/>
      <c r="Z811" s="685"/>
    </row>
    <row r="812" spans="1:26" s="27" customFormat="1" ht="17.100000000000001" customHeight="1" x14ac:dyDescent="0.15">
      <c r="A812" s="639" t="s">
        <v>917</v>
      </c>
      <c r="B812" s="640"/>
      <c r="C812" s="641"/>
      <c r="D812" s="621" t="s">
        <v>824</v>
      </c>
      <c r="E812" s="622"/>
      <c r="F812" s="622"/>
      <c r="G812" s="622"/>
      <c r="H812" s="622"/>
      <c r="I812" s="622"/>
      <c r="J812" s="622"/>
      <c r="K812" s="622"/>
      <c r="L812" s="622"/>
      <c r="M812" s="622"/>
      <c r="N812" s="622"/>
      <c r="O812" s="622"/>
      <c r="P812" s="622"/>
      <c r="Q812" s="622"/>
      <c r="R812" s="622"/>
      <c r="S812" s="622"/>
      <c r="T812" s="623"/>
      <c r="U812" s="662" t="s">
        <v>681</v>
      </c>
      <c r="V812" s="663"/>
      <c r="W812" s="664"/>
      <c r="X812" s="314"/>
      <c r="Y812" s="314"/>
      <c r="Z812" s="314"/>
    </row>
    <row r="813" spans="1:26" s="27" customFormat="1" ht="17.100000000000001" customHeight="1" x14ac:dyDescent="0.15">
      <c r="A813" s="642"/>
      <c r="B813" s="643"/>
      <c r="C813" s="644"/>
      <c r="D813" s="624"/>
      <c r="E813" s="625"/>
      <c r="F813" s="625"/>
      <c r="G813" s="625"/>
      <c r="H813" s="625"/>
      <c r="I813" s="625"/>
      <c r="J813" s="625"/>
      <c r="K813" s="625"/>
      <c r="L813" s="625"/>
      <c r="M813" s="625"/>
      <c r="N813" s="625"/>
      <c r="O813" s="625"/>
      <c r="P813" s="625"/>
      <c r="Q813" s="625"/>
      <c r="R813" s="625"/>
      <c r="S813" s="625"/>
      <c r="T813" s="626"/>
      <c r="U813" s="665"/>
      <c r="V813" s="666"/>
      <c r="W813" s="667"/>
      <c r="X813" s="314"/>
      <c r="Y813" s="314"/>
      <c r="Z813" s="314"/>
    </row>
    <row r="814" spans="1:26" s="27" customFormat="1" ht="17.100000000000001" customHeight="1" x14ac:dyDescent="0.15">
      <c r="A814" s="642"/>
      <c r="B814" s="643"/>
      <c r="C814" s="644"/>
      <c r="D814" s="624"/>
      <c r="E814" s="625"/>
      <c r="F814" s="625"/>
      <c r="G814" s="625"/>
      <c r="H814" s="625"/>
      <c r="I814" s="625"/>
      <c r="J814" s="625"/>
      <c r="K814" s="625"/>
      <c r="L814" s="625"/>
      <c r="M814" s="625"/>
      <c r="N814" s="625"/>
      <c r="O814" s="625"/>
      <c r="P814" s="625"/>
      <c r="Q814" s="625"/>
      <c r="R814" s="625"/>
      <c r="S814" s="625"/>
      <c r="T814" s="626"/>
      <c r="U814" s="665"/>
      <c r="V814" s="666"/>
      <c r="W814" s="667"/>
      <c r="X814" s="314"/>
      <c r="Y814" s="314"/>
      <c r="Z814" s="314"/>
    </row>
    <row r="815" spans="1:26" s="27" customFormat="1" ht="17.100000000000001" customHeight="1" x14ac:dyDescent="0.15">
      <c r="A815" s="642"/>
      <c r="B815" s="643"/>
      <c r="C815" s="644"/>
      <c r="D815" s="624"/>
      <c r="E815" s="625"/>
      <c r="F815" s="625"/>
      <c r="G815" s="625"/>
      <c r="H815" s="625"/>
      <c r="I815" s="625"/>
      <c r="J815" s="625"/>
      <c r="K815" s="625"/>
      <c r="L815" s="625"/>
      <c r="M815" s="625"/>
      <c r="N815" s="625"/>
      <c r="O815" s="625"/>
      <c r="P815" s="625"/>
      <c r="Q815" s="625"/>
      <c r="R815" s="625"/>
      <c r="S815" s="625"/>
      <c r="T815" s="626"/>
      <c r="U815" s="665"/>
      <c r="V815" s="666"/>
      <c r="W815" s="667"/>
      <c r="X815" s="314"/>
      <c r="Y815" s="314"/>
      <c r="Z815" s="314"/>
    </row>
    <row r="816" spans="1:26" s="27" customFormat="1" ht="17.100000000000001" customHeight="1" x14ac:dyDescent="0.15">
      <c r="A816" s="642"/>
      <c r="B816" s="643"/>
      <c r="C816" s="644"/>
      <c r="D816" s="624"/>
      <c r="E816" s="625"/>
      <c r="F816" s="625"/>
      <c r="G816" s="625"/>
      <c r="H816" s="625"/>
      <c r="I816" s="625"/>
      <c r="J816" s="625"/>
      <c r="K816" s="625"/>
      <c r="L816" s="625"/>
      <c r="M816" s="625"/>
      <c r="N816" s="625"/>
      <c r="O816" s="625"/>
      <c r="P816" s="625"/>
      <c r="Q816" s="625"/>
      <c r="R816" s="625"/>
      <c r="S816" s="625"/>
      <c r="T816" s="626"/>
      <c r="U816" s="665"/>
      <c r="V816" s="666"/>
      <c r="W816" s="667"/>
      <c r="X816" s="314"/>
      <c r="Y816" s="314"/>
      <c r="Z816" s="314"/>
    </row>
    <row r="817" spans="1:26" s="27" customFormat="1" ht="17.100000000000001" customHeight="1" x14ac:dyDescent="0.15">
      <c r="A817" s="642"/>
      <c r="B817" s="643"/>
      <c r="C817" s="644"/>
      <c r="D817" s="624"/>
      <c r="E817" s="625"/>
      <c r="F817" s="625"/>
      <c r="G817" s="625"/>
      <c r="H817" s="625"/>
      <c r="I817" s="625"/>
      <c r="J817" s="625"/>
      <c r="K817" s="625"/>
      <c r="L817" s="625"/>
      <c r="M817" s="625"/>
      <c r="N817" s="625"/>
      <c r="O817" s="625"/>
      <c r="P817" s="625"/>
      <c r="Q817" s="625"/>
      <c r="R817" s="625"/>
      <c r="S817" s="625"/>
      <c r="T817" s="626"/>
      <c r="U817" s="665"/>
      <c r="V817" s="666"/>
      <c r="W817" s="667"/>
      <c r="X817" s="43"/>
      <c r="Y817" s="43"/>
      <c r="Z817" s="43"/>
    </row>
    <row r="818" spans="1:26" s="27" customFormat="1" ht="17.100000000000001" customHeight="1" x14ac:dyDescent="0.15">
      <c r="A818" s="648"/>
      <c r="B818" s="649"/>
      <c r="C818" s="650"/>
      <c r="D818" s="659"/>
      <c r="E818" s="660"/>
      <c r="F818" s="660"/>
      <c r="G818" s="660"/>
      <c r="H818" s="660"/>
      <c r="I818" s="660"/>
      <c r="J818" s="660"/>
      <c r="K818" s="660"/>
      <c r="L818" s="660"/>
      <c r="M818" s="660"/>
      <c r="N818" s="660"/>
      <c r="O818" s="660"/>
      <c r="P818" s="660"/>
      <c r="Q818" s="660"/>
      <c r="R818" s="660"/>
      <c r="S818" s="660"/>
      <c r="T818" s="661"/>
      <c r="U818" s="668"/>
      <c r="V818" s="669"/>
      <c r="W818" s="670"/>
      <c r="X818" s="64"/>
      <c r="Y818" s="64"/>
      <c r="Z818" s="64"/>
    </row>
    <row r="819" spans="1:26" s="27" customFormat="1" ht="17.100000000000001" customHeight="1" x14ac:dyDescent="0.15">
      <c r="A819" s="639" t="s">
        <v>918</v>
      </c>
      <c r="B819" s="640"/>
      <c r="C819" s="641"/>
      <c r="D819" s="687" t="s">
        <v>825</v>
      </c>
      <c r="E819" s="688"/>
      <c r="F819" s="688"/>
      <c r="G819" s="688"/>
      <c r="H819" s="688"/>
      <c r="I819" s="688"/>
      <c r="J819" s="688"/>
      <c r="K819" s="688"/>
      <c r="L819" s="688"/>
      <c r="M819" s="688"/>
      <c r="N819" s="688"/>
      <c r="O819" s="688"/>
      <c r="P819" s="688"/>
      <c r="Q819" s="688"/>
      <c r="R819" s="688"/>
      <c r="S819" s="688"/>
      <c r="T819" s="689"/>
      <c r="U819" s="662" t="s">
        <v>897</v>
      </c>
      <c r="V819" s="663"/>
      <c r="W819" s="664"/>
      <c r="X819" s="684"/>
      <c r="Y819" s="684"/>
      <c r="Z819" s="684"/>
    </row>
    <row r="820" spans="1:26" s="27" customFormat="1" ht="17.100000000000001" customHeight="1" x14ac:dyDescent="0.15">
      <c r="A820" s="642"/>
      <c r="B820" s="643"/>
      <c r="C820" s="644"/>
      <c r="D820" s="690"/>
      <c r="E820" s="676"/>
      <c r="F820" s="676"/>
      <c r="G820" s="676"/>
      <c r="H820" s="676"/>
      <c r="I820" s="676"/>
      <c r="J820" s="676"/>
      <c r="K820" s="676"/>
      <c r="L820" s="676"/>
      <c r="M820" s="676"/>
      <c r="N820" s="676"/>
      <c r="O820" s="676"/>
      <c r="P820" s="676"/>
      <c r="Q820" s="676"/>
      <c r="R820" s="676"/>
      <c r="S820" s="676"/>
      <c r="T820" s="677"/>
      <c r="U820" s="665"/>
      <c r="V820" s="666"/>
      <c r="W820" s="667"/>
      <c r="X820" s="620"/>
      <c r="Y820" s="620"/>
      <c r="Z820" s="620"/>
    </row>
    <row r="821" spans="1:26" s="27" customFormat="1" ht="17.100000000000001" customHeight="1" x14ac:dyDescent="0.15">
      <c r="A821" s="642"/>
      <c r="B821" s="643"/>
      <c r="C821" s="644"/>
      <c r="D821" s="690"/>
      <c r="E821" s="676"/>
      <c r="F821" s="676"/>
      <c r="G821" s="676"/>
      <c r="H821" s="676"/>
      <c r="I821" s="676"/>
      <c r="J821" s="676"/>
      <c r="K821" s="676"/>
      <c r="L821" s="676"/>
      <c r="M821" s="676"/>
      <c r="N821" s="676"/>
      <c r="O821" s="676"/>
      <c r="P821" s="676"/>
      <c r="Q821" s="676"/>
      <c r="R821" s="676"/>
      <c r="S821" s="676"/>
      <c r="T821" s="677"/>
      <c r="U821" s="665"/>
      <c r="V821" s="666"/>
      <c r="W821" s="667"/>
      <c r="X821" s="620"/>
      <c r="Y821" s="620"/>
      <c r="Z821" s="620"/>
    </row>
    <row r="822" spans="1:26" s="27" customFormat="1" ht="17.100000000000001" customHeight="1" x14ac:dyDescent="0.15">
      <c r="A822" s="648"/>
      <c r="B822" s="649"/>
      <c r="C822" s="650"/>
      <c r="D822" s="691"/>
      <c r="E822" s="692"/>
      <c r="F822" s="692"/>
      <c r="G822" s="692"/>
      <c r="H822" s="692"/>
      <c r="I822" s="692"/>
      <c r="J822" s="692"/>
      <c r="K822" s="692"/>
      <c r="L822" s="692"/>
      <c r="M822" s="692"/>
      <c r="N822" s="692"/>
      <c r="O822" s="692"/>
      <c r="P822" s="692"/>
      <c r="Q822" s="692"/>
      <c r="R822" s="692"/>
      <c r="S822" s="692"/>
      <c r="T822" s="693"/>
      <c r="U822" s="668"/>
      <c r="V822" s="669"/>
      <c r="W822" s="670"/>
      <c r="X822" s="685"/>
      <c r="Y822" s="685"/>
      <c r="Z822" s="685"/>
    </row>
    <row r="823" spans="1:26" s="27" customFormat="1" ht="17.100000000000001" customHeight="1" x14ac:dyDescent="0.15">
      <c r="A823" s="639" t="s">
        <v>919</v>
      </c>
      <c r="B823" s="640"/>
      <c r="C823" s="641"/>
      <c r="D823" s="276" t="s">
        <v>957</v>
      </c>
      <c r="E823" s="622" t="s">
        <v>708</v>
      </c>
      <c r="F823" s="622"/>
      <c r="G823" s="622"/>
      <c r="H823" s="622"/>
      <c r="I823" s="622"/>
      <c r="J823" s="622"/>
      <c r="K823" s="622"/>
      <c r="L823" s="622"/>
      <c r="M823" s="622"/>
      <c r="N823" s="622"/>
      <c r="O823" s="622"/>
      <c r="P823" s="622"/>
      <c r="Q823" s="622"/>
      <c r="R823" s="622"/>
      <c r="S823" s="622"/>
      <c r="T823" s="623"/>
      <c r="U823" s="662" t="s">
        <v>826</v>
      </c>
      <c r="V823" s="663"/>
      <c r="W823" s="664"/>
      <c r="X823" s="684"/>
      <c r="Y823" s="684"/>
      <c r="Z823" s="684"/>
    </row>
    <row r="824" spans="1:26" s="27" customFormat="1" ht="17.100000000000001" customHeight="1" x14ac:dyDescent="0.15">
      <c r="A824" s="642"/>
      <c r="B824" s="643"/>
      <c r="C824" s="644"/>
      <c r="D824" s="302"/>
      <c r="E824" s="625"/>
      <c r="F824" s="625"/>
      <c r="G824" s="625"/>
      <c r="H824" s="625"/>
      <c r="I824" s="625"/>
      <c r="J824" s="625"/>
      <c r="K824" s="625"/>
      <c r="L824" s="625"/>
      <c r="M824" s="625"/>
      <c r="N824" s="625"/>
      <c r="O824" s="625"/>
      <c r="P824" s="625"/>
      <c r="Q824" s="625"/>
      <c r="R824" s="625"/>
      <c r="S824" s="625"/>
      <c r="T824" s="626"/>
      <c r="U824" s="665"/>
      <c r="V824" s="666"/>
      <c r="W824" s="667"/>
      <c r="X824" s="620"/>
      <c r="Y824" s="620"/>
      <c r="Z824" s="620"/>
    </row>
    <row r="825" spans="1:26" s="27" customFormat="1" ht="17.100000000000001" customHeight="1" x14ac:dyDescent="0.15">
      <c r="A825" s="642"/>
      <c r="B825" s="643"/>
      <c r="C825" s="644"/>
      <c r="D825" s="302"/>
      <c r="E825" s="625"/>
      <c r="F825" s="625"/>
      <c r="G825" s="625"/>
      <c r="H825" s="625"/>
      <c r="I825" s="625"/>
      <c r="J825" s="625"/>
      <c r="K825" s="625"/>
      <c r="L825" s="625"/>
      <c r="M825" s="625"/>
      <c r="N825" s="625"/>
      <c r="O825" s="625"/>
      <c r="P825" s="625"/>
      <c r="Q825" s="625"/>
      <c r="R825" s="625"/>
      <c r="S825" s="625"/>
      <c r="T825" s="626"/>
      <c r="U825" s="665"/>
      <c r="V825" s="666"/>
      <c r="W825" s="667"/>
      <c r="X825" s="620"/>
      <c r="Y825" s="620"/>
      <c r="Z825" s="620"/>
    </row>
    <row r="826" spans="1:26" s="27" customFormat="1" ht="17.100000000000001" customHeight="1" x14ac:dyDescent="0.15">
      <c r="A826" s="642"/>
      <c r="B826" s="643"/>
      <c r="C826" s="644"/>
      <c r="D826" s="302"/>
      <c r="E826" s="625"/>
      <c r="F826" s="625"/>
      <c r="G826" s="625"/>
      <c r="H826" s="625"/>
      <c r="I826" s="625"/>
      <c r="J826" s="625"/>
      <c r="K826" s="625"/>
      <c r="L826" s="625"/>
      <c r="M826" s="625"/>
      <c r="N826" s="625"/>
      <c r="O826" s="625"/>
      <c r="P826" s="625"/>
      <c r="Q826" s="625"/>
      <c r="R826" s="625"/>
      <c r="S826" s="625"/>
      <c r="T826" s="626"/>
      <c r="U826" s="665"/>
      <c r="V826" s="666"/>
      <c r="W826" s="667"/>
      <c r="X826" s="620"/>
      <c r="Y826" s="620"/>
      <c r="Z826" s="620"/>
    </row>
    <row r="827" spans="1:26" s="27" customFormat="1" ht="17.100000000000001" customHeight="1" x14ac:dyDescent="0.15">
      <c r="A827" s="642"/>
      <c r="B827" s="643"/>
      <c r="C827" s="644"/>
      <c r="D827" s="302"/>
      <c r="E827" s="625"/>
      <c r="F827" s="625"/>
      <c r="G827" s="625"/>
      <c r="H827" s="625"/>
      <c r="I827" s="625"/>
      <c r="J827" s="625"/>
      <c r="K827" s="625"/>
      <c r="L827" s="625"/>
      <c r="M827" s="625"/>
      <c r="N827" s="625"/>
      <c r="O827" s="625"/>
      <c r="P827" s="625"/>
      <c r="Q827" s="625"/>
      <c r="R827" s="625"/>
      <c r="S827" s="625"/>
      <c r="T827" s="626"/>
      <c r="U827" s="665"/>
      <c r="V827" s="666"/>
      <c r="W827" s="667"/>
      <c r="X827" s="620"/>
      <c r="Y827" s="620"/>
      <c r="Z827" s="620"/>
    </row>
    <row r="828" spans="1:26" s="27" customFormat="1" ht="17.100000000000001" customHeight="1" x14ac:dyDescent="0.15">
      <c r="A828" s="642"/>
      <c r="B828" s="643"/>
      <c r="C828" s="644"/>
      <c r="D828" s="302"/>
      <c r="E828" s="625"/>
      <c r="F828" s="625"/>
      <c r="G828" s="625"/>
      <c r="H828" s="625"/>
      <c r="I828" s="625"/>
      <c r="J828" s="625"/>
      <c r="K828" s="625"/>
      <c r="L828" s="625"/>
      <c r="M828" s="625"/>
      <c r="N828" s="625"/>
      <c r="O828" s="625"/>
      <c r="P828" s="625"/>
      <c r="Q828" s="625"/>
      <c r="R828" s="625"/>
      <c r="S828" s="625"/>
      <c r="T828" s="626"/>
      <c r="U828" s="665"/>
      <c r="V828" s="666"/>
      <c r="W828" s="667"/>
      <c r="X828" s="620"/>
      <c r="Y828" s="620"/>
      <c r="Z828" s="620"/>
    </row>
    <row r="829" spans="1:26" s="27" customFormat="1" ht="17.100000000000001" customHeight="1" x14ac:dyDescent="0.15">
      <c r="A829" s="642"/>
      <c r="B829" s="643"/>
      <c r="C829" s="644"/>
      <c r="D829" s="302"/>
      <c r="E829" s="625"/>
      <c r="F829" s="625"/>
      <c r="G829" s="625"/>
      <c r="H829" s="625"/>
      <c r="I829" s="625"/>
      <c r="J829" s="625"/>
      <c r="K829" s="625"/>
      <c r="L829" s="625"/>
      <c r="M829" s="625"/>
      <c r="N829" s="625"/>
      <c r="O829" s="625"/>
      <c r="P829" s="625"/>
      <c r="Q829" s="625"/>
      <c r="R829" s="625"/>
      <c r="S829" s="625"/>
      <c r="T829" s="626"/>
      <c r="U829" s="665"/>
      <c r="V829" s="666"/>
      <c r="W829" s="667"/>
      <c r="X829" s="620"/>
      <c r="Y829" s="620"/>
      <c r="Z829" s="620"/>
    </row>
    <row r="830" spans="1:26" s="27" customFormat="1" ht="17.100000000000001" customHeight="1" x14ac:dyDescent="0.15">
      <c r="A830" s="642"/>
      <c r="B830" s="643"/>
      <c r="C830" s="644"/>
      <c r="D830" s="52" t="s">
        <v>956</v>
      </c>
      <c r="E830" s="625" t="s">
        <v>709</v>
      </c>
      <c r="F830" s="625"/>
      <c r="G830" s="625"/>
      <c r="H830" s="625"/>
      <c r="I830" s="625"/>
      <c r="J830" s="625"/>
      <c r="K830" s="625"/>
      <c r="L830" s="625"/>
      <c r="M830" s="625"/>
      <c r="N830" s="625"/>
      <c r="O830" s="625"/>
      <c r="P830" s="625"/>
      <c r="Q830" s="625"/>
      <c r="R830" s="625"/>
      <c r="S830" s="625"/>
      <c r="T830" s="626"/>
      <c r="U830" s="665"/>
      <c r="V830" s="666"/>
      <c r="W830" s="667"/>
      <c r="X830" s="620"/>
      <c r="Y830" s="620"/>
      <c r="Z830" s="620"/>
    </row>
    <row r="831" spans="1:26" s="27" customFormat="1" ht="17.100000000000001" customHeight="1" x14ac:dyDescent="0.15">
      <c r="A831" s="642"/>
      <c r="B831" s="643"/>
      <c r="C831" s="644"/>
      <c r="D831" s="302"/>
      <c r="E831" s="625"/>
      <c r="F831" s="625"/>
      <c r="G831" s="625"/>
      <c r="H831" s="625"/>
      <c r="I831" s="625"/>
      <c r="J831" s="625"/>
      <c r="K831" s="625"/>
      <c r="L831" s="625"/>
      <c r="M831" s="625"/>
      <c r="N831" s="625"/>
      <c r="O831" s="625"/>
      <c r="P831" s="625"/>
      <c r="Q831" s="625"/>
      <c r="R831" s="625"/>
      <c r="S831" s="625"/>
      <c r="T831" s="626"/>
      <c r="U831" s="665"/>
      <c r="V831" s="666"/>
      <c r="W831" s="667"/>
      <c r="X831" s="620"/>
      <c r="Y831" s="620"/>
      <c r="Z831" s="620"/>
    </row>
    <row r="832" spans="1:26" s="27" customFormat="1" ht="17.100000000000001" customHeight="1" x14ac:dyDescent="0.15">
      <c r="A832" s="642"/>
      <c r="B832" s="643"/>
      <c r="C832" s="644"/>
      <c r="D832" s="302"/>
      <c r="E832" s="625"/>
      <c r="F832" s="625"/>
      <c r="G832" s="625"/>
      <c r="H832" s="625"/>
      <c r="I832" s="625"/>
      <c r="J832" s="625"/>
      <c r="K832" s="625"/>
      <c r="L832" s="625"/>
      <c r="M832" s="625"/>
      <c r="N832" s="625"/>
      <c r="O832" s="625"/>
      <c r="P832" s="625"/>
      <c r="Q832" s="625"/>
      <c r="R832" s="625"/>
      <c r="S832" s="625"/>
      <c r="T832" s="626"/>
      <c r="U832" s="665"/>
      <c r="V832" s="666"/>
      <c r="W832" s="667"/>
      <c r="X832" s="620"/>
      <c r="Y832" s="620"/>
      <c r="Z832" s="620"/>
    </row>
    <row r="833" spans="1:26" s="27" customFormat="1" ht="17.100000000000001" customHeight="1" x14ac:dyDescent="0.15">
      <c r="A833" s="642"/>
      <c r="B833" s="643"/>
      <c r="C833" s="644"/>
      <c r="D833" s="145" t="s">
        <v>26</v>
      </c>
      <c r="E833" s="681" t="s">
        <v>827</v>
      </c>
      <c r="F833" s="681"/>
      <c r="G833" s="681"/>
      <c r="H833" s="681"/>
      <c r="I833" s="681"/>
      <c r="J833" s="681"/>
      <c r="K833" s="681"/>
      <c r="L833" s="681"/>
      <c r="M833" s="681"/>
      <c r="N833" s="681"/>
      <c r="O833" s="681"/>
      <c r="P833" s="681"/>
      <c r="Q833" s="681"/>
      <c r="R833" s="681"/>
      <c r="S833" s="681"/>
      <c r="T833" s="682"/>
      <c r="U833" s="665"/>
      <c r="V833" s="666"/>
      <c r="W833" s="667"/>
      <c r="X833" s="619"/>
      <c r="Y833" s="619"/>
      <c r="Z833" s="619"/>
    </row>
    <row r="834" spans="1:26" s="27" customFormat="1" ht="17.100000000000001" customHeight="1" x14ac:dyDescent="0.15">
      <c r="A834" s="642"/>
      <c r="B834" s="643"/>
      <c r="C834" s="644"/>
      <c r="D834" s="678" t="s">
        <v>378</v>
      </c>
      <c r="E834" s="679"/>
      <c r="F834" s="679"/>
      <c r="G834" s="679"/>
      <c r="H834" s="679"/>
      <c r="I834" s="679"/>
      <c r="J834" s="679"/>
      <c r="K834" s="679"/>
      <c r="L834" s="679"/>
      <c r="M834" s="679"/>
      <c r="N834" s="679"/>
      <c r="O834" s="679"/>
      <c r="P834" s="679"/>
      <c r="Q834" s="679"/>
      <c r="R834" s="679"/>
      <c r="S834" s="679"/>
      <c r="T834" s="680"/>
      <c r="U834" s="665"/>
      <c r="V834" s="666"/>
      <c r="W834" s="667"/>
      <c r="X834" s="620"/>
      <c r="Y834" s="620"/>
      <c r="Z834" s="620"/>
    </row>
    <row r="835" spans="1:26" s="27" customFormat="1" ht="17.100000000000001" customHeight="1" x14ac:dyDescent="0.15">
      <c r="A835" s="642"/>
      <c r="B835" s="643"/>
      <c r="C835" s="644"/>
      <c r="E835" s="312" t="s">
        <v>504</v>
      </c>
      <c r="F835" s="11"/>
      <c r="G835" s="11"/>
      <c r="H835" s="11"/>
      <c r="I835" s="11"/>
      <c r="J835" s="11"/>
      <c r="K835" s="11"/>
      <c r="L835" s="11"/>
      <c r="M835" s="11"/>
      <c r="N835" s="11"/>
      <c r="O835" s="11"/>
      <c r="P835" s="11"/>
      <c r="Q835" s="11"/>
      <c r="R835" s="11"/>
      <c r="S835" s="11"/>
      <c r="T835" s="12"/>
      <c r="U835" s="665"/>
      <c r="V835" s="666"/>
      <c r="W835" s="667"/>
      <c r="X835" s="620"/>
      <c r="Y835" s="620"/>
      <c r="Z835" s="620"/>
    </row>
    <row r="836" spans="1:26" s="27" customFormat="1" ht="17.100000000000001" customHeight="1" x14ac:dyDescent="0.15">
      <c r="A836" s="642"/>
      <c r="B836" s="643"/>
      <c r="C836" s="644"/>
      <c r="D836" s="375"/>
      <c r="E836" s="277" t="s">
        <v>482</v>
      </c>
      <c r="F836" s="625" t="s">
        <v>887</v>
      </c>
      <c r="G836" s="625"/>
      <c r="H836" s="625"/>
      <c r="I836" s="625"/>
      <c r="J836" s="625"/>
      <c r="K836" s="625"/>
      <c r="L836" s="625"/>
      <c r="M836" s="625"/>
      <c r="N836" s="625"/>
      <c r="O836" s="625"/>
      <c r="P836" s="625"/>
      <c r="Q836" s="625"/>
      <c r="R836" s="625"/>
      <c r="S836" s="625"/>
      <c r="T836" s="626"/>
      <c r="U836" s="665"/>
      <c r="V836" s="666"/>
      <c r="W836" s="667"/>
      <c r="X836" s="620"/>
      <c r="Y836" s="620"/>
      <c r="Z836" s="620"/>
    </row>
    <row r="837" spans="1:26" s="27" customFormat="1" ht="17.100000000000001" customHeight="1" x14ac:dyDescent="0.15">
      <c r="A837" s="642"/>
      <c r="B837" s="643"/>
      <c r="C837" s="644"/>
      <c r="D837" s="375"/>
      <c r="E837" s="303"/>
      <c r="F837" s="625"/>
      <c r="G837" s="625"/>
      <c r="H837" s="625"/>
      <c r="I837" s="625"/>
      <c r="J837" s="625"/>
      <c r="K837" s="625"/>
      <c r="L837" s="625"/>
      <c r="M837" s="625"/>
      <c r="N837" s="625"/>
      <c r="O837" s="625"/>
      <c r="P837" s="625"/>
      <c r="Q837" s="625"/>
      <c r="R837" s="625"/>
      <c r="S837" s="625"/>
      <c r="T837" s="626"/>
      <c r="U837" s="665"/>
      <c r="V837" s="666"/>
      <c r="W837" s="667"/>
      <c r="X837" s="620"/>
      <c r="Y837" s="620"/>
      <c r="Z837" s="620"/>
    </row>
    <row r="838" spans="1:26" s="27" customFormat="1" ht="17.100000000000001" customHeight="1" x14ac:dyDescent="0.15">
      <c r="A838" s="642"/>
      <c r="B838" s="643"/>
      <c r="C838" s="644"/>
      <c r="D838" s="375"/>
      <c r="E838" s="303"/>
      <c r="F838" s="625"/>
      <c r="G838" s="625"/>
      <c r="H838" s="625"/>
      <c r="I838" s="625"/>
      <c r="J838" s="625"/>
      <c r="K838" s="625"/>
      <c r="L838" s="625"/>
      <c r="M838" s="625"/>
      <c r="N838" s="625"/>
      <c r="O838" s="625"/>
      <c r="P838" s="625"/>
      <c r="Q838" s="625"/>
      <c r="R838" s="625"/>
      <c r="S838" s="625"/>
      <c r="T838" s="626"/>
      <c r="U838" s="665"/>
      <c r="V838" s="666"/>
      <c r="W838" s="667"/>
      <c r="X838" s="620"/>
      <c r="Y838" s="620"/>
      <c r="Z838" s="620"/>
    </row>
    <row r="839" spans="1:26" s="27" customFormat="1" ht="17.100000000000001" customHeight="1" x14ac:dyDescent="0.15">
      <c r="A839" s="642"/>
      <c r="B839" s="643"/>
      <c r="C839" s="644"/>
      <c r="D839" s="375"/>
      <c r="E839" s="303"/>
      <c r="F839" s="625"/>
      <c r="G839" s="625"/>
      <c r="H839" s="625"/>
      <c r="I839" s="625"/>
      <c r="J839" s="625"/>
      <c r="K839" s="625"/>
      <c r="L839" s="625"/>
      <c r="M839" s="625"/>
      <c r="N839" s="625"/>
      <c r="O839" s="625"/>
      <c r="P839" s="625"/>
      <c r="Q839" s="625"/>
      <c r="R839" s="625"/>
      <c r="S839" s="625"/>
      <c r="T839" s="626"/>
      <c r="U839" s="665"/>
      <c r="V839" s="666"/>
      <c r="W839" s="667"/>
      <c r="X839" s="620"/>
      <c r="Y839" s="620"/>
      <c r="Z839" s="620"/>
    </row>
    <row r="840" spans="1:26" s="27" customFormat="1" ht="17.100000000000001" customHeight="1" x14ac:dyDescent="0.15">
      <c r="A840" s="642"/>
      <c r="B840" s="643"/>
      <c r="C840" s="644"/>
      <c r="D840" s="375"/>
      <c r="E840" s="303"/>
      <c r="F840" s="625"/>
      <c r="G840" s="625"/>
      <c r="H840" s="625"/>
      <c r="I840" s="625"/>
      <c r="J840" s="625"/>
      <c r="K840" s="625"/>
      <c r="L840" s="625"/>
      <c r="M840" s="625"/>
      <c r="N840" s="625"/>
      <c r="O840" s="625"/>
      <c r="P840" s="625"/>
      <c r="Q840" s="625"/>
      <c r="R840" s="625"/>
      <c r="S840" s="625"/>
      <c r="T840" s="626"/>
      <c r="U840" s="665"/>
      <c r="V840" s="666"/>
      <c r="W840" s="667"/>
      <c r="X840" s="620"/>
      <c r="Y840" s="620"/>
      <c r="Z840" s="620"/>
    </row>
    <row r="841" spans="1:26" s="27" customFormat="1" ht="17.100000000000001" customHeight="1" x14ac:dyDescent="0.15">
      <c r="A841" s="642"/>
      <c r="B841" s="643"/>
      <c r="C841" s="644"/>
      <c r="D841" s="375"/>
      <c r="E841" s="303"/>
      <c r="F841" s="625"/>
      <c r="G841" s="625"/>
      <c r="H841" s="625"/>
      <c r="I841" s="625"/>
      <c r="J841" s="625"/>
      <c r="K841" s="625"/>
      <c r="L841" s="625"/>
      <c r="M841" s="625"/>
      <c r="N841" s="625"/>
      <c r="O841" s="625"/>
      <c r="P841" s="625"/>
      <c r="Q841" s="625"/>
      <c r="R841" s="625"/>
      <c r="S841" s="625"/>
      <c r="T841" s="626"/>
      <c r="U841" s="665"/>
      <c r="V841" s="666"/>
      <c r="W841" s="667"/>
      <c r="X841" s="620"/>
      <c r="Y841" s="620"/>
      <c r="Z841" s="620"/>
    </row>
    <row r="842" spans="1:26" s="27" customFormat="1" ht="17.100000000000001" customHeight="1" x14ac:dyDescent="0.15">
      <c r="A842" s="642"/>
      <c r="B842" s="643"/>
      <c r="C842" s="644"/>
      <c r="D842" s="279"/>
      <c r="E842" s="278" t="s">
        <v>11</v>
      </c>
      <c r="F842" s="625" t="s">
        <v>682</v>
      </c>
      <c r="G842" s="625"/>
      <c r="H842" s="625"/>
      <c r="I842" s="625"/>
      <c r="J842" s="625"/>
      <c r="K842" s="625"/>
      <c r="L842" s="625"/>
      <c r="M842" s="625"/>
      <c r="N842" s="625"/>
      <c r="O842" s="625"/>
      <c r="P842" s="625"/>
      <c r="Q842" s="625"/>
      <c r="R842" s="625"/>
      <c r="S842" s="625"/>
      <c r="T842" s="626"/>
      <c r="U842" s="665"/>
      <c r="V842" s="666"/>
      <c r="W842" s="667"/>
      <c r="X842" s="620"/>
      <c r="Y842" s="620"/>
      <c r="Z842" s="620"/>
    </row>
    <row r="843" spans="1:26" s="27" customFormat="1" ht="17.100000000000001" customHeight="1" x14ac:dyDescent="0.15">
      <c r="A843" s="642"/>
      <c r="B843" s="643"/>
      <c r="C843" s="644"/>
      <c r="D843" s="279"/>
      <c r="E843" s="278"/>
      <c r="F843" s="625"/>
      <c r="G843" s="625"/>
      <c r="H843" s="625"/>
      <c r="I843" s="625"/>
      <c r="J843" s="625"/>
      <c r="K843" s="625"/>
      <c r="L843" s="625"/>
      <c r="M843" s="625"/>
      <c r="N843" s="625"/>
      <c r="O843" s="625"/>
      <c r="P843" s="625"/>
      <c r="Q843" s="625"/>
      <c r="R843" s="625"/>
      <c r="S843" s="625"/>
      <c r="T843" s="626"/>
      <c r="U843" s="665"/>
      <c r="V843" s="666"/>
      <c r="W843" s="667"/>
      <c r="X843" s="620"/>
      <c r="Y843" s="620"/>
      <c r="Z843" s="620"/>
    </row>
    <row r="844" spans="1:26" s="27" customFormat="1" ht="17.100000000000001" customHeight="1" x14ac:dyDescent="0.15">
      <c r="A844" s="642"/>
      <c r="B844" s="643"/>
      <c r="C844" s="644"/>
      <c r="D844" s="280"/>
      <c r="E844" s="303"/>
      <c r="F844" s="625"/>
      <c r="G844" s="625"/>
      <c r="H844" s="625"/>
      <c r="I844" s="625"/>
      <c r="J844" s="625"/>
      <c r="K844" s="625"/>
      <c r="L844" s="625"/>
      <c r="M844" s="625"/>
      <c r="N844" s="625"/>
      <c r="O844" s="625"/>
      <c r="P844" s="625"/>
      <c r="Q844" s="625"/>
      <c r="R844" s="625"/>
      <c r="S844" s="625"/>
      <c r="T844" s="626"/>
      <c r="U844" s="665"/>
      <c r="V844" s="666"/>
      <c r="W844" s="667"/>
      <c r="X844" s="620"/>
      <c r="Y844" s="620"/>
      <c r="Z844" s="620"/>
    </row>
    <row r="845" spans="1:26" s="27" customFormat="1" ht="17.100000000000001" customHeight="1" x14ac:dyDescent="0.15">
      <c r="A845" s="642"/>
      <c r="B845" s="643"/>
      <c r="C845" s="644"/>
      <c r="D845" s="280"/>
      <c r="E845" s="278" t="s">
        <v>483</v>
      </c>
      <c r="F845" s="625" t="s">
        <v>480</v>
      </c>
      <c r="G845" s="625"/>
      <c r="H845" s="625"/>
      <c r="I845" s="625"/>
      <c r="J845" s="625"/>
      <c r="K845" s="625"/>
      <c r="L845" s="625"/>
      <c r="M845" s="625"/>
      <c r="N845" s="625"/>
      <c r="O845" s="625"/>
      <c r="P845" s="625"/>
      <c r="Q845" s="625"/>
      <c r="R845" s="625"/>
      <c r="S845" s="625"/>
      <c r="T845" s="626"/>
      <c r="U845" s="665"/>
      <c r="V845" s="666"/>
      <c r="W845" s="667"/>
      <c r="X845" s="620"/>
      <c r="Y845" s="620"/>
      <c r="Z845" s="620"/>
    </row>
    <row r="846" spans="1:26" s="27" customFormat="1" ht="17.100000000000001" customHeight="1" x14ac:dyDescent="0.15">
      <c r="A846" s="642"/>
      <c r="B846" s="643"/>
      <c r="C846" s="644"/>
      <c r="D846" s="279"/>
      <c r="E846" s="303"/>
      <c r="F846" s="625"/>
      <c r="G846" s="625"/>
      <c r="H846" s="625"/>
      <c r="I846" s="625"/>
      <c r="J846" s="625"/>
      <c r="K846" s="625"/>
      <c r="L846" s="625"/>
      <c r="M846" s="625"/>
      <c r="N846" s="625"/>
      <c r="O846" s="625"/>
      <c r="P846" s="625"/>
      <c r="Q846" s="625"/>
      <c r="R846" s="625"/>
      <c r="S846" s="625"/>
      <c r="T846" s="626"/>
      <c r="U846" s="665"/>
      <c r="V846" s="666"/>
      <c r="W846" s="667"/>
      <c r="X846" s="620"/>
      <c r="Y846" s="620"/>
      <c r="Z846" s="620"/>
    </row>
    <row r="847" spans="1:26" s="27" customFormat="1" ht="17.100000000000001" customHeight="1" x14ac:dyDescent="0.15">
      <c r="A847" s="642"/>
      <c r="B847" s="643"/>
      <c r="C847" s="644"/>
      <c r="D847" s="279"/>
      <c r="E847" s="303"/>
      <c r="F847" s="625"/>
      <c r="G847" s="625"/>
      <c r="H847" s="625"/>
      <c r="I847" s="625"/>
      <c r="J847" s="625"/>
      <c r="K847" s="625"/>
      <c r="L847" s="625"/>
      <c r="M847" s="625"/>
      <c r="N847" s="625"/>
      <c r="O847" s="625"/>
      <c r="P847" s="625"/>
      <c r="Q847" s="625"/>
      <c r="R847" s="625"/>
      <c r="S847" s="625"/>
      <c r="T847" s="626"/>
      <c r="U847" s="665"/>
      <c r="V847" s="666"/>
      <c r="W847" s="667"/>
      <c r="X847" s="620"/>
      <c r="Y847" s="620"/>
      <c r="Z847" s="620"/>
    </row>
    <row r="848" spans="1:26" s="27" customFormat="1" ht="17.100000000000001" customHeight="1" x14ac:dyDescent="0.15">
      <c r="A848" s="642"/>
      <c r="B848" s="643"/>
      <c r="C848" s="644"/>
      <c r="D848" s="280"/>
      <c r="E848" s="278" t="s">
        <v>484</v>
      </c>
      <c r="F848" s="625" t="s">
        <v>481</v>
      </c>
      <c r="G848" s="625"/>
      <c r="H848" s="625"/>
      <c r="I848" s="625"/>
      <c r="J848" s="625"/>
      <c r="K848" s="625"/>
      <c r="L848" s="625"/>
      <c r="M848" s="625"/>
      <c r="N848" s="625"/>
      <c r="O848" s="625"/>
      <c r="P848" s="625"/>
      <c r="Q848" s="625"/>
      <c r="R848" s="625"/>
      <c r="S848" s="625"/>
      <c r="T848" s="626"/>
      <c r="U848" s="665"/>
      <c r="V848" s="666"/>
      <c r="W848" s="667"/>
      <c r="X848" s="620"/>
      <c r="Y848" s="620"/>
      <c r="Z848" s="620"/>
    </row>
    <row r="849" spans="1:26" s="27" customFormat="1" ht="17.100000000000001" customHeight="1" x14ac:dyDescent="0.15">
      <c r="A849" s="642"/>
      <c r="B849" s="643"/>
      <c r="C849" s="644"/>
      <c r="D849" s="279"/>
      <c r="E849" s="303"/>
      <c r="F849" s="625"/>
      <c r="G849" s="625"/>
      <c r="H849" s="625"/>
      <c r="I849" s="625"/>
      <c r="J849" s="625"/>
      <c r="K849" s="625"/>
      <c r="L849" s="625"/>
      <c r="M849" s="625"/>
      <c r="N849" s="625"/>
      <c r="O849" s="625"/>
      <c r="P849" s="625"/>
      <c r="Q849" s="625"/>
      <c r="R849" s="625"/>
      <c r="S849" s="625"/>
      <c r="T849" s="626"/>
      <c r="U849" s="665"/>
      <c r="V849" s="666"/>
      <c r="W849" s="667"/>
      <c r="X849" s="620"/>
      <c r="Y849" s="620"/>
      <c r="Z849" s="620"/>
    </row>
    <row r="850" spans="1:26" s="27" customFormat="1" ht="17.100000000000001" customHeight="1" x14ac:dyDescent="0.15">
      <c r="A850" s="642"/>
      <c r="B850" s="643"/>
      <c r="C850" s="644"/>
      <c r="D850" s="280"/>
      <c r="E850" s="303"/>
      <c r="F850" s="625"/>
      <c r="G850" s="625"/>
      <c r="H850" s="625"/>
      <c r="I850" s="625"/>
      <c r="J850" s="625"/>
      <c r="K850" s="625"/>
      <c r="L850" s="625"/>
      <c r="M850" s="625"/>
      <c r="N850" s="625"/>
      <c r="O850" s="625"/>
      <c r="P850" s="625"/>
      <c r="Q850" s="625"/>
      <c r="R850" s="625"/>
      <c r="S850" s="625"/>
      <c r="T850" s="626"/>
      <c r="U850" s="665"/>
      <c r="V850" s="666"/>
      <c r="W850" s="667"/>
      <c r="X850" s="620"/>
      <c r="Y850" s="620"/>
      <c r="Z850" s="620"/>
    </row>
    <row r="851" spans="1:26" s="27" customFormat="1" ht="16.899999999999999" customHeight="1" x14ac:dyDescent="0.15">
      <c r="A851" s="642"/>
      <c r="B851" s="643"/>
      <c r="C851" s="644"/>
      <c r="D851" s="678" t="s">
        <v>377</v>
      </c>
      <c r="E851" s="679"/>
      <c r="F851" s="679"/>
      <c r="G851" s="679"/>
      <c r="H851" s="679"/>
      <c r="I851" s="679"/>
      <c r="J851" s="679"/>
      <c r="K851" s="679"/>
      <c r="L851" s="679"/>
      <c r="M851" s="679"/>
      <c r="N851" s="679"/>
      <c r="O851" s="679"/>
      <c r="P851" s="679"/>
      <c r="Q851" s="679"/>
      <c r="R851" s="679"/>
      <c r="S851" s="679"/>
      <c r="T851" s="680"/>
      <c r="U851" s="665"/>
      <c r="V851" s="666"/>
      <c r="W851" s="667"/>
      <c r="X851" s="620"/>
      <c r="Y851" s="620"/>
      <c r="Z851" s="620"/>
    </row>
    <row r="852" spans="1:26" s="27" customFormat="1" ht="16.899999999999999" customHeight="1" x14ac:dyDescent="0.15">
      <c r="A852" s="642"/>
      <c r="B852" s="643"/>
      <c r="C852" s="644"/>
      <c r="D852" s="302"/>
      <c r="E852" s="625" t="s">
        <v>494</v>
      </c>
      <c r="F852" s="625"/>
      <c r="G852" s="625"/>
      <c r="H852" s="625"/>
      <c r="I852" s="625"/>
      <c r="J852" s="625"/>
      <c r="K852" s="625"/>
      <c r="L852" s="625"/>
      <c r="M852" s="625"/>
      <c r="N852" s="625"/>
      <c r="O852" s="625"/>
      <c r="P852" s="625"/>
      <c r="Q852" s="625"/>
      <c r="R852" s="625"/>
      <c r="S852" s="625"/>
      <c r="T852" s="626"/>
      <c r="U852" s="665"/>
      <c r="V852" s="666"/>
      <c r="W852" s="667"/>
      <c r="X852" s="620"/>
      <c r="Y852" s="620"/>
      <c r="Z852" s="620"/>
    </row>
    <row r="853" spans="1:26" s="27" customFormat="1" ht="16.899999999999999" customHeight="1" x14ac:dyDescent="0.15">
      <c r="A853" s="642"/>
      <c r="B853" s="643"/>
      <c r="C853" s="644"/>
      <c r="D853" s="302"/>
      <c r="E853" s="625"/>
      <c r="F853" s="625"/>
      <c r="G853" s="625"/>
      <c r="H853" s="625"/>
      <c r="I853" s="625"/>
      <c r="J853" s="625"/>
      <c r="K853" s="625"/>
      <c r="L853" s="625"/>
      <c r="M853" s="625"/>
      <c r="N853" s="625"/>
      <c r="O853" s="625"/>
      <c r="P853" s="625"/>
      <c r="Q853" s="625"/>
      <c r="R853" s="625"/>
      <c r="S853" s="625"/>
      <c r="T853" s="626"/>
      <c r="U853" s="665"/>
      <c r="V853" s="666"/>
      <c r="W853" s="667"/>
      <c r="X853" s="620"/>
      <c r="Y853" s="620"/>
      <c r="Z853" s="620"/>
    </row>
    <row r="854" spans="1:26" s="27" customFormat="1" ht="16.899999999999999" customHeight="1" x14ac:dyDescent="0.15">
      <c r="A854" s="642"/>
      <c r="B854" s="643"/>
      <c r="C854" s="644"/>
      <c r="D854" s="302"/>
      <c r="E854" s="628"/>
      <c r="F854" s="628"/>
      <c r="G854" s="628"/>
      <c r="H854" s="628"/>
      <c r="I854" s="628"/>
      <c r="J854" s="628"/>
      <c r="K854" s="628"/>
      <c r="L854" s="628"/>
      <c r="M854" s="628"/>
      <c r="N854" s="628"/>
      <c r="O854" s="628"/>
      <c r="P854" s="628"/>
      <c r="Q854" s="628"/>
      <c r="R854" s="628"/>
      <c r="S854" s="628"/>
      <c r="T854" s="629"/>
      <c r="U854" s="665"/>
      <c r="V854" s="666"/>
      <c r="W854" s="667"/>
      <c r="X854" s="620"/>
      <c r="Y854" s="620"/>
      <c r="Z854" s="620"/>
    </row>
    <row r="855" spans="1:26" s="27" customFormat="1" ht="17.100000000000001" customHeight="1" x14ac:dyDescent="0.15">
      <c r="A855" s="642"/>
      <c r="B855" s="643"/>
      <c r="C855" s="644"/>
      <c r="D855" s="145" t="s">
        <v>23</v>
      </c>
      <c r="E855" s="681" t="s">
        <v>828</v>
      </c>
      <c r="F855" s="681"/>
      <c r="G855" s="681"/>
      <c r="H855" s="681"/>
      <c r="I855" s="681"/>
      <c r="J855" s="681"/>
      <c r="K855" s="681"/>
      <c r="L855" s="681"/>
      <c r="M855" s="681"/>
      <c r="N855" s="681"/>
      <c r="O855" s="681"/>
      <c r="P855" s="681"/>
      <c r="Q855" s="681"/>
      <c r="R855" s="681"/>
      <c r="S855" s="681"/>
      <c r="T855" s="682"/>
      <c r="U855" s="665"/>
      <c r="V855" s="666"/>
      <c r="W855" s="667"/>
      <c r="X855" s="619"/>
      <c r="Y855" s="619"/>
      <c r="Z855" s="619"/>
    </row>
    <row r="856" spans="1:26" s="27" customFormat="1" ht="17.100000000000001" customHeight="1" x14ac:dyDescent="0.15">
      <c r="A856" s="642"/>
      <c r="B856" s="643"/>
      <c r="C856" s="644"/>
      <c r="D856" s="678" t="s">
        <v>378</v>
      </c>
      <c r="E856" s="679"/>
      <c r="F856" s="679"/>
      <c r="G856" s="679"/>
      <c r="H856" s="679"/>
      <c r="I856" s="679"/>
      <c r="J856" s="679"/>
      <c r="K856" s="679"/>
      <c r="L856" s="679"/>
      <c r="M856" s="679"/>
      <c r="N856" s="679"/>
      <c r="O856" s="679"/>
      <c r="P856" s="679"/>
      <c r="Q856" s="679"/>
      <c r="R856" s="679"/>
      <c r="S856" s="679"/>
      <c r="T856" s="680"/>
      <c r="U856" s="665"/>
      <c r="V856" s="666"/>
      <c r="W856" s="667"/>
      <c r="X856" s="620"/>
      <c r="Y856" s="620"/>
      <c r="Z856" s="620"/>
    </row>
    <row r="857" spans="1:26" s="27" customFormat="1" ht="17.100000000000001" customHeight="1" x14ac:dyDescent="0.15">
      <c r="A857" s="642"/>
      <c r="B857" s="643"/>
      <c r="C857" s="644"/>
      <c r="D857" s="303"/>
      <c r="E857" s="281" t="s">
        <v>602</v>
      </c>
      <c r="F857" s="625" t="s">
        <v>601</v>
      </c>
      <c r="G857" s="625"/>
      <c r="H857" s="625"/>
      <c r="I857" s="625"/>
      <c r="J857" s="625"/>
      <c r="K857" s="625"/>
      <c r="L857" s="625"/>
      <c r="M857" s="625"/>
      <c r="N857" s="625"/>
      <c r="O857" s="625"/>
      <c r="P857" s="625"/>
      <c r="Q857" s="625"/>
      <c r="R857" s="625"/>
      <c r="S857" s="625"/>
      <c r="T857" s="626"/>
      <c r="U857" s="665"/>
      <c r="V857" s="666"/>
      <c r="W857" s="667"/>
      <c r="X857" s="620"/>
      <c r="Y857" s="620"/>
      <c r="Z857" s="620"/>
    </row>
    <row r="858" spans="1:26" s="27" customFormat="1" ht="17.100000000000001" customHeight="1" x14ac:dyDescent="0.15">
      <c r="A858" s="642"/>
      <c r="B858" s="643"/>
      <c r="C858" s="644"/>
      <c r="D858" s="678" t="s">
        <v>377</v>
      </c>
      <c r="E858" s="679"/>
      <c r="F858" s="679"/>
      <c r="G858" s="679"/>
      <c r="H858" s="679"/>
      <c r="I858" s="679"/>
      <c r="J858" s="679"/>
      <c r="K858" s="679"/>
      <c r="L858" s="679"/>
      <c r="M858" s="679"/>
      <c r="N858" s="679"/>
      <c r="O858" s="679"/>
      <c r="P858" s="679"/>
      <c r="Q858" s="679"/>
      <c r="R858" s="679"/>
      <c r="S858" s="679"/>
      <c r="T858" s="680"/>
      <c r="U858" s="665"/>
      <c r="V858" s="666"/>
      <c r="W858" s="667"/>
      <c r="X858" s="620"/>
      <c r="Y858" s="620"/>
      <c r="Z858" s="620"/>
    </row>
    <row r="859" spans="1:26" s="27" customFormat="1" ht="17.100000000000001" customHeight="1" x14ac:dyDescent="0.15">
      <c r="A859" s="642"/>
      <c r="B859" s="643"/>
      <c r="C859" s="644"/>
      <c r="D859" s="303"/>
      <c r="E859" s="625" t="s">
        <v>494</v>
      </c>
      <c r="F859" s="625"/>
      <c r="G859" s="625"/>
      <c r="H859" s="625"/>
      <c r="I859" s="625"/>
      <c r="J859" s="625"/>
      <c r="K859" s="625"/>
      <c r="L859" s="625"/>
      <c r="M859" s="625"/>
      <c r="N859" s="625"/>
      <c r="O859" s="625"/>
      <c r="P859" s="625"/>
      <c r="Q859" s="625"/>
      <c r="R859" s="625"/>
      <c r="S859" s="625"/>
      <c r="T859" s="626"/>
      <c r="U859" s="665"/>
      <c r="V859" s="666"/>
      <c r="W859" s="667"/>
      <c r="X859" s="620"/>
      <c r="Y859" s="620"/>
      <c r="Z859" s="620"/>
    </row>
    <row r="860" spans="1:26" s="27" customFormat="1" ht="17.100000000000001" customHeight="1" x14ac:dyDescent="0.15">
      <c r="A860" s="642"/>
      <c r="B860" s="643"/>
      <c r="C860" s="644"/>
      <c r="D860" s="303"/>
      <c r="E860" s="625"/>
      <c r="F860" s="625"/>
      <c r="G860" s="625"/>
      <c r="H860" s="625"/>
      <c r="I860" s="625"/>
      <c r="J860" s="625"/>
      <c r="K860" s="625"/>
      <c r="L860" s="625"/>
      <c r="M860" s="625"/>
      <c r="N860" s="625"/>
      <c r="O860" s="625"/>
      <c r="P860" s="625"/>
      <c r="Q860" s="625"/>
      <c r="R860" s="625"/>
      <c r="S860" s="625"/>
      <c r="T860" s="626"/>
      <c r="U860" s="665"/>
      <c r="V860" s="666"/>
      <c r="W860" s="667"/>
      <c r="X860" s="620"/>
      <c r="Y860" s="620"/>
      <c r="Z860" s="620"/>
    </row>
    <row r="861" spans="1:26" s="27" customFormat="1" ht="17.100000000000001" customHeight="1" x14ac:dyDescent="0.15">
      <c r="A861" s="642"/>
      <c r="B861" s="643"/>
      <c r="C861" s="644"/>
      <c r="D861" s="303"/>
      <c r="E861" s="628"/>
      <c r="F861" s="628"/>
      <c r="G861" s="628"/>
      <c r="H861" s="628"/>
      <c r="I861" s="628"/>
      <c r="J861" s="628"/>
      <c r="K861" s="628"/>
      <c r="L861" s="628"/>
      <c r="M861" s="628"/>
      <c r="N861" s="628"/>
      <c r="O861" s="628"/>
      <c r="P861" s="628"/>
      <c r="Q861" s="628"/>
      <c r="R861" s="628"/>
      <c r="S861" s="628"/>
      <c r="T861" s="629"/>
      <c r="U861" s="665"/>
      <c r="V861" s="666"/>
      <c r="W861" s="667"/>
      <c r="X861" s="620"/>
      <c r="Y861" s="620"/>
      <c r="Z861" s="620"/>
    </row>
    <row r="862" spans="1:26" s="27" customFormat="1" ht="17.100000000000001" customHeight="1" x14ac:dyDescent="0.15">
      <c r="A862" s="642"/>
      <c r="B862" s="643"/>
      <c r="C862" s="644"/>
      <c r="D862" s="145" t="s">
        <v>391</v>
      </c>
      <c r="E862" s="646" t="s">
        <v>829</v>
      </c>
      <c r="F862" s="646"/>
      <c r="G862" s="646"/>
      <c r="H862" s="646"/>
      <c r="I862" s="646"/>
      <c r="J862" s="646"/>
      <c r="K862" s="646"/>
      <c r="L862" s="646"/>
      <c r="M862" s="646"/>
      <c r="N862" s="646"/>
      <c r="O862" s="646"/>
      <c r="P862" s="646"/>
      <c r="Q862" s="646"/>
      <c r="R862" s="646"/>
      <c r="S862" s="646"/>
      <c r="T862" s="647"/>
      <c r="U862" s="665"/>
      <c r="V862" s="666"/>
      <c r="W862" s="667"/>
      <c r="X862" s="619"/>
      <c r="Y862" s="619"/>
      <c r="Z862" s="619"/>
    </row>
    <row r="863" spans="1:26" s="27" customFormat="1" ht="17.100000000000001" customHeight="1" x14ac:dyDescent="0.15">
      <c r="A863" s="642"/>
      <c r="B863" s="643"/>
      <c r="C863" s="644"/>
      <c r="D863" s="624" t="s">
        <v>377</v>
      </c>
      <c r="E863" s="625"/>
      <c r="F863" s="625"/>
      <c r="G863" s="625"/>
      <c r="H863" s="625"/>
      <c r="I863" s="625"/>
      <c r="J863" s="625"/>
      <c r="K863" s="625"/>
      <c r="L863" s="625"/>
      <c r="M863" s="625"/>
      <c r="N863" s="625"/>
      <c r="O863" s="625"/>
      <c r="P863" s="625"/>
      <c r="Q863" s="625"/>
      <c r="R863" s="625"/>
      <c r="S863" s="625"/>
      <c r="T863" s="626"/>
      <c r="U863" s="665"/>
      <c r="V863" s="666"/>
      <c r="W863" s="667"/>
      <c r="X863" s="620"/>
      <c r="Y863" s="620"/>
      <c r="Z863" s="620"/>
    </row>
    <row r="864" spans="1:26" s="27" customFormat="1" ht="17.100000000000001" customHeight="1" x14ac:dyDescent="0.15">
      <c r="A864" s="642"/>
      <c r="B864" s="643"/>
      <c r="C864" s="644"/>
      <c r="D864" s="358"/>
      <c r="E864" s="625" t="s">
        <v>494</v>
      </c>
      <c r="F864" s="625"/>
      <c r="G864" s="625"/>
      <c r="H864" s="625"/>
      <c r="I864" s="625"/>
      <c r="J864" s="625"/>
      <c r="K864" s="625"/>
      <c r="L864" s="625"/>
      <c r="M864" s="625"/>
      <c r="N864" s="625"/>
      <c r="O864" s="625"/>
      <c r="P864" s="625"/>
      <c r="Q864" s="625"/>
      <c r="R864" s="625"/>
      <c r="S864" s="625"/>
      <c r="T864" s="626"/>
      <c r="U864" s="665"/>
      <c r="V864" s="666"/>
      <c r="W864" s="667"/>
      <c r="X864" s="620"/>
      <c r="Y864" s="620"/>
      <c r="Z864" s="620"/>
    </row>
    <row r="865" spans="1:26" s="27" customFormat="1" ht="17.100000000000001" customHeight="1" x14ac:dyDescent="0.15">
      <c r="A865" s="642"/>
      <c r="B865" s="643"/>
      <c r="C865" s="644"/>
      <c r="D865" s="358"/>
      <c r="E865" s="625"/>
      <c r="F865" s="625"/>
      <c r="G865" s="625"/>
      <c r="H865" s="625"/>
      <c r="I865" s="625"/>
      <c r="J865" s="625"/>
      <c r="K865" s="625"/>
      <c r="L865" s="625"/>
      <c r="M865" s="625"/>
      <c r="N865" s="625"/>
      <c r="O865" s="625"/>
      <c r="P865" s="625"/>
      <c r="Q865" s="625"/>
      <c r="R865" s="625"/>
      <c r="S865" s="625"/>
      <c r="T865" s="626"/>
      <c r="U865" s="665"/>
      <c r="V865" s="666"/>
      <c r="W865" s="667"/>
      <c r="X865" s="620"/>
      <c r="Y865" s="620"/>
      <c r="Z865" s="620"/>
    </row>
    <row r="866" spans="1:26" s="27" customFormat="1" ht="17.100000000000001" customHeight="1" x14ac:dyDescent="0.15">
      <c r="A866" s="642"/>
      <c r="B866" s="643"/>
      <c r="C866" s="644"/>
      <c r="D866" s="282"/>
      <c r="E866" s="628"/>
      <c r="F866" s="628"/>
      <c r="G866" s="628"/>
      <c r="H866" s="628"/>
      <c r="I866" s="628"/>
      <c r="J866" s="628"/>
      <c r="K866" s="628"/>
      <c r="L866" s="628"/>
      <c r="M866" s="628"/>
      <c r="N866" s="628"/>
      <c r="O866" s="628"/>
      <c r="P866" s="628"/>
      <c r="Q866" s="628"/>
      <c r="R866" s="628"/>
      <c r="S866" s="628"/>
      <c r="T866" s="629"/>
      <c r="U866" s="665"/>
      <c r="V866" s="666"/>
      <c r="W866" s="667"/>
      <c r="X866" s="683"/>
      <c r="Y866" s="683"/>
      <c r="Z866" s="683"/>
    </row>
    <row r="867" spans="1:26" s="27" customFormat="1" ht="17.100000000000001" customHeight="1" x14ac:dyDescent="0.15">
      <c r="A867" s="642"/>
      <c r="B867" s="643"/>
      <c r="C867" s="644"/>
      <c r="D867" s="358" t="s">
        <v>208</v>
      </c>
      <c r="E867" s="646" t="s">
        <v>830</v>
      </c>
      <c r="F867" s="646"/>
      <c r="G867" s="646"/>
      <c r="H867" s="646"/>
      <c r="I867" s="646"/>
      <c r="J867" s="646"/>
      <c r="K867" s="646"/>
      <c r="L867" s="646"/>
      <c r="M867" s="646"/>
      <c r="N867" s="646"/>
      <c r="O867" s="646"/>
      <c r="P867" s="646"/>
      <c r="Q867" s="646"/>
      <c r="R867" s="646"/>
      <c r="S867" s="646"/>
      <c r="T867" s="647"/>
      <c r="U867" s="665"/>
      <c r="V867" s="666"/>
      <c r="W867" s="667"/>
      <c r="X867" s="620"/>
      <c r="Y867" s="620"/>
      <c r="Z867" s="620"/>
    </row>
    <row r="868" spans="1:26" s="27" customFormat="1" ht="17.100000000000001" customHeight="1" x14ac:dyDescent="0.15">
      <c r="A868" s="642"/>
      <c r="B868" s="643"/>
      <c r="C868" s="644"/>
      <c r="D868" s="678" t="s">
        <v>377</v>
      </c>
      <c r="E868" s="679"/>
      <c r="F868" s="679"/>
      <c r="G868" s="679"/>
      <c r="H868" s="679"/>
      <c r="I868" s="679"/>
      <c r="J868" s="679"/>
      <c r="K868" s="679"/>
      <c r="L868" s="679"/>
      <c r="M868" s="679"/>
      <c r="N868" s="679"/>
      <c r="O868" s="679"/>
      <c r="P868" s="679"/>
      <c r="Q868" s="679"/>
      <c r="R868" s="679"/>
      <c r="S868" s="679"/>
      <c r="T868" s="680"/>
      <c r="U868" s="665"/>
      <c r="V868" s="666"/>
      <c r="W868" s="667"/>
      <c r="X868" s="620"/>
      <c r="Y868" s="620"/>
      <c r="Z868" s="620"/>
    </row>
    <row r="869" spans="1:26" s="27" customFormat="1" ht="17.100000000000001" customHeight="1" x14ac:dyDescent="0.15">
      <c r="A869" s="642"/>
      <c r="B869" s="643"/>
      <c r="C869" s="644"/>
      <c r="D869" s="302"/>
      <c r="E869" s="1035" t="s">
        <v>495</v>
      </c>
      <c r="F869" s="1035"/>
      <c r="G869" s="1035"/>
      <c r="H869" s="1035"/>
      <c r="I869" s="1035"/>
      <c r="J869" s="1035"/>
      <c r="K869" s="1035"/>
      <c r="L869" s="1035"/>
      <c r="M869" s="1035"/>
      <c r="N869" s="1035"/>
      <c r="O869" s="1035"/>
      <c r="P869" s="1035"/>
      <c r="Q869" s="1035"/>
      <c r="R869" s="1035"/>
      <c r="S869" s="1035"/>
      <c r="T869" s="1036"/>
      <c r="U869" s="665"/>
      <c r="V869" s="666"/>
      <c r="W869" s="667"/>
      <c r="X869" s="620"/>
      <c r="Y869" s="620"/>
      <c r="Z869" s="620"/>
    </row>
    <row r="870" spans="1:26" s="27" customFormat="1" ht="17.100000000000001" customHeight="1" x14ac:dyDescent="0.15">
      <c r="A870" s="642"/>
      <c r="B870" s="643"/>
      <c r="C870" s="644"/>
      <c r="D870" s="302"/>
      <c r="E870" s="1035"/>
      <c r="F870" s="1035"/>
      <c r="G870" s="1035"/>
      <c r="H870" s="1035"/>
      <c r="I870" s="1035"/>
      <c r="J870" s="1035"/>
      <c r="K870" s="1035"/>
      <c r="L870" s="1035"/>
      <c r="M870" s="1035"/>
      <c r="N870" s="1035"/>
      <c r="O870" s="1035"/>
      <c r="P870" s="1035"/>
      <c r="Q870" s="1035"/>
      <c r="R870" s="1035"/>
      <c r="S870" s="1035"/>
      <c r="T870" s="1036"/>
      <c r="U870" s="665"/>
      <c r="V870" s="666"/>
      <c r="W870" s="667"/>
      <c r="X870" s="620"/>
      <c r="Y870" s="620"/>
      <c r="Z870" s="620"/>
    </row>
    <row r="871" spans="1:26" s="27" customFormat="1" ht="17.100000000000001" customHeight="1" x14ac:dyDescent="0.15">
      <c r="A871" s="642"/>
      <c r="B871" s="643"/>
      <c r="C871" s="644"/>
      <c r="D871" s="302"/>
      <c r="E871" s="1037"/>
      <c r="F871" s="1037"/>
      <c r="G871" s="1037"/>
      <c r="H871" s="1037"/>
      <c r="I871" s="1037"/>
      <c r="J871" s="1037"/>
      <c r="K871" s="1037"/>
      <c r="L871" s="1037"/>
      <c r="M871" s="1037"/>
      <c r="N871" s="1037"/>
      <c r="O871" s="1037"/>
      <c r="P871" s="1037"/>
      <c r="Q871" s="1037"/>
      <c r="R871" s="1037"/>
      <c r="S871" s="1037"/>
      <c r="T871" s="1038"/>
      <c r="U871" s="665"/>
      <c r="V871" s="666"/>
      <c r="W871" s="667"/>
      <c r="X871" s="620"/>
      <c r="Y871" s="620"/>
      <c r="Z871" s="620"/>
    </row>
    <row r="872" spans="1:26" s="27" customFormat="1" ht="17.100000000000001" customHeight="1" x14ac:dyDescent="0.15">
      <c r="A872" s="639" t="s">
        <v>920</v>
      </c>
      <c r="B872" s="640"/>
      <c r="C872" s="641"/>
      <c r="D872" s="687" t="s">
        <v>964</v>
      </c>
      <c r="E872" s="688"/>
      <c r="F872" s="688"/>
      <c r="G872" s="688"/>
      <c r="H872" s="688"/>
      <c r="I872" s="688"/>
      <c r="J872" s="688"/>
      <c r="K872" s="688"/>
      <c r="L872" s="688"/>
      <c r="M872" s="688"/>
      <c r="N872" s="688"/>
      <c r="O872" s="688"/>
      <c r="P872" s="688"/>
      <c r="Q872" s="688"/>
      <c r="R872" s="688"/>
      <c r="S872" s="688"/>
      <c r="T872" s="689"/>
      <c r="U872" s="714" t="s">
        <v>831</v>
      </c>
      <c r="V872" s="714"/>
      <c r="W872" s="714"/>
      <c r="X872" s="684"/>
      <c r="Y872" s="684"/>
      <c r="Z872" s="684"/>
    </row>
    <row r="873" spans="1:26" s="27" customFormat="1" ht="17.100000000000001" customHeight="1" x14ac:dyDescent="0.15">
      <c r="A873" s="642"/>
      <c r="B873" s="643"/>
      <c r="C873" s="644"/>
      <c r="D873" s="690"/>
      <c r="E873" s="676"/>
      <c r="F873" s="676"/>
      <c r="G873" s="676"/>
      <c r="H873" s="676"/>
      <c r="I873" s="676"/>
      <c r="J873" s="676"/>
      <c r="K873" s="676"/>
      <c r="L873" s="676"/>
      <c r="M873" s="676"/>
      <c r="N873" s="676"/>
      <c r="O873" s="676"/>
      <c r="P873" s="676"/>
      <c r="Q873" s="676"/>
      <c r="R873" s="676"/>
      <c r="S873" s="676"/>
      <c r="T873" s="677"/>
      <c r="U873" s="714"/>
      <c r="V873" s="714"/>
      <c r="W873" s="714"/>
      <c r="X873" s="620"/>
      <c r="Y873" s="620"/>
      <c r="Z873" s="620"/>
    </row>
    <row r="874" spans="1:26" s="27" customFormat="1" ht="17.100000000000001" customHeight="1" x14ac:dyDescent="0.15">
      <c r="A874" s="642"/>
      <c r="B874" s="643"/>
      <c r="C874" s="644"/>
      <c r="D874" s="690"/>
      <c r="E874" s="676"/>
      <c r="F874" s="676"/>
      <c r="G874" s="676"/>
      <c r="H874" s="676"/>
      <c r="I874" s="676"/>
      <c r="J874" s="676"/>
      <c r="K874" s="676"/>
      <c r="L874" s="676"/>
      <c r="M874" s="676"/>
      <c r="N874" s="676"/>
      <c r="O874" s="676"/>
      <c r="P874" s="676"/>
      <c r="Q874" s="676"/>
      <c r="R874" s="676"/>
      <c r="S874" s="676"/>
      <c r="T874" s="677"/>
      <c r="U874" s="714"/>
      <c r="V874" s="714"/>
      <c r="W874" s="714"/>
      <c r="X874" s="620"/>
      <c r="Y874" s="620"/>
      <c r="Z874" s="620"/>
    </row>
    <row r="875" spans="1:26" s="27" customFormat="1" ht="17.100000000000001" customHeight="1" x14ac:dyDescent="0.15">
      <c r="A875" s="642"/>
      <c r="B875" s="643"/>
      <c r="C875" s="644"/>
      <c r="D875" s="690"/>
      <c r="E875" s="676"/>
      <c r="F875" s="676"/>
      <c r="G875" s="676"/>
      <c r="H875" s="676"/>
      <c r="I875" s="676"/>
      <c r="J875" s="676"/>
      <c r="K875" s="676"/>
      <c r="L875" s="676"/>
      <c r="M875" s="676"/>
      <c r="N875" s="676"/>
      <c r="O875" s="676"/>
      <c r="P875" s="676"/>
      <c r="Q875" s="676"/>
      <c r="R875" s="676"/>
      <c r="S875" s="676"/>
      <c r="T875" s="677"/>
      <c r="U875" s="714"/>
      <c r="V875" s="714"/>
      <c r="W875" s="714"/>
      <c r="X875" s="620"/>
      <c r="Y875" s="620"/>
      <c r="Z875" s="620"/>
    </row>
    <row r="876" spans="1:26" s="27" customFormat="1" ht="17.100000000000001" customHeight="1" x14ac:dyDescent="0.15">
      <c r="A876" s="642"/>
      <c r="B876" s="643"/>
      <c r="C876" s="644"/>
      <c r="D876" s="690"/>
      <c r="E876" s="676"/>
      <c r="F876" s="676"/>
      <c r="G876" s="676"/>
      <c r="H876" s="676"/>
      <c r="I876" s="676"/>
      <c r="J876" s="676"/>
      <c r="K876" s="676"/>
      <c r="L876" s="676"/>
      <c r="M876" s="676"/>
      <c r="N876" s="676"/>
      <c r="O876" s="676"/>
      <c r="P876" s="676"/>
      <c r="Q876" s="676"/>
      <c r="R876" s="676"/>
      <c r="S876" s="676"/>
      <c r="T876" s="677"/>
      <c r="U876" s="714"/>
      <c r="V876" s="714"/>
      <c r="W876" s="714"/>
      <c r="X876" s="620"/>
      <c r="Y876" s="620"/>
      <c r="Z876" s="620"/>
    </row>
    <row r="877" spans="1:26" s="27" customFormat="1" ht="17.100000000000001" customHeight="1" x14ac:dyDescent="0.15">
      <c r="A877" s="639" t="s">
        <v>921</v>
      </c>
      <c r="B877" s="640"/>
      <c r="C877" s="641"/>
      <c r="D877" s="621" t="s">
        <v>888</v>
      </c>
      <c r="E877" s="622"/>
      <c r="F877" s="622"/>
      <c r="G877" s="622"/>
      <c r="H877" s="622"/>
      <c r="I877" s="622"/>
      <c r="J877" s="622"/>
      <c r="K877" s="622"/>
      <c r="L877" s="622"/>
      <c r="M877" s="622"/>
      <c r="N877" s="622"/>
      <c r="O877" s="622"/>
      <c r="P877" s="622"/>
      <c r="Q877" s="622"/>
      <c r="R877" s="622"/>
      <c r="S877" s="622"/>
      <c r="T877" s="623"/>
      <c r="U877" s="662" t="s">
        <v>832</v>
      </c>
      <c r="V877" s="663"/>
      <c r="W877" s="664"/>
      <c r="X877" s="651"/>
      <c r="Y877" s="651"/>
      <c r="Z877" s="651"/>
    </row>
    <row r="878" spans="1:26" s="27" customFormat="1" ht="17.100000000000001" customHeight="1" x14ac:dyDescent="0.15">
      <c r="A878" s="642"/>
      <c r="B878" s="643"/>
      <c r="C878" s="644"/>
      <c r="D878" s="624"/>
      <c r="E878" s="625"/>
      <c r="F878" s="625"/>
      <c r="G878" s="625"/>
      <c r="H878" s="625"/>
      <c r="I878" s="625"/>
      <c r="J878" s="625"/>
      <c r="K878" s="625"/>
      <c r="L878" s="625"/>
      <c r="M878" s="625"/>
      <c r="N878" s="625"/>
      <c r="O878" s="625"/>
      <c r="P878" s="625"/>
      <c r="Q878" s="625"/>
      <c r="R878" s="625"/>
      <c r="S878" s="625"/>
      <c r="T878" s="626"/>
      <c r="U878" s="665"/>
      <c r="V878" s="666"/>
      <c r="W878" s="667"/>
      <c r="X878" s="652"/>
      <c r="Y878" s="652"/>
      <c r="Z878" s="652"/>
    </row>
    <row r="879" spans="1:26" s="27" customFormat="1" ht="17.100000000000001" customHeight="1" x14ac:dyDescent="0.15">
      <c r="A879" s="642"/>
      <c r="B879" s="643"/>
      <c r="C879" s="644"/>
      <c r="D879" s="624"/>
      <c r="E879" s="625"/>
      <c r="F879" s="625"/>
      <c r="G879" s="625"/>
      <c r="H879" s="625"/>
      <c r="I879" s="625"/>
      <c r="J879" s="625"/>
      <c r="K879" s="625"/>
      <c r="L879" s="625"/>
      <c r="M879" s="625"/>
      <c r="N879" s="625"/>
      <c r="O879" s="625"/>
      <c r="P879" s="625"/>
      <c r="Q879" s="625"/>
      <c r="R879" s="625"/>
      <c r="S879" s="625"/>
      <c r="T879" s="626"/>
      <c r="U879" s="665"/>
      <c r="V879" s="666"/>
      <c r="W879" s="667"/>
      <c r="X879" s="652"/>
      <c r="Y879" s="652"/>
      <c r="Z879" s="652"/>
    </row>
    <row r="880" spans="1:26" s="27" customFormat="1" ht="17.100000000000001" customHeight="1" x14ac:dyDescent="0.15">
      <c r="A880" s="642"/>
      <c r="B880" s="643"/>
      <c r="C880" s="644"/>
      <c r="D880" s="624"/>
      <c r="E880" s="625"/>
      <c r="F880" s="625"/>
      <c r="G880" s="625"/>
      <c r="H880" s="625"/>
      <c r="I880" s="625"/>
      <c r="J880" s="625"/>
      <c r="K880" s="625"/>
      <c r="L880" s="625"/>
      <c r="M880" s="625"/>
      <c r="N880" s="625"/>
      <c r="O880" s="625"/>
      <c r="P880" s="625"/>
      <c r="Q880" s="625"/>
      <c r="R880" s="625"/>
      <c r="S880" s="625"/>
      <c r="T880" s="626"/>
      <c r="U880" s="665"/>
      <c r="V880" s="666"/>
      <c r="W880" s="667"/>
      <c r="X880" s="652"/>
      <c r="Y880" s="652"/>
      <c r="Z880" s="652"/>
    </row>
    <row r="881" spans="1:26" s="27" customFormat="1" ht="17.100000000000001" customHeight="1" x14ac:dyDescent="0.15">
      <c r="A881" s="642"/>
      <c r="B881" s="643"/>
      <c r="C881" s="644"/>
      <c r="D881" s="624"/>
      <c r="E881" s="625"/>
      <c r="F881" s="625"/>
      <c r="G881" s="625"/>
      <c r="H881" s="625"/>
      <c r="I881" s="625"/>
      <c r="J881" s="625"/>
      <c r="K881" s="625"/>
      <c r="L881" s="625"/>
      <c r="M881" s="625"/>
      <c r="N881" s="625"/>
      <c r="O881" s="625"/>
      <c r="P881" s="625"/>
      <c r="Q881" s="625"/>
      <c r="R881" s="625"/>
      <c r="S881" s="625"/>
      <c r="T881" s="626"/>
      <c r="U881" s="665"/>
      <c r="V881" s="666"/>
      <c r="W881" s="667"/>
      <c r="X881" s="652"/>
      <c r="Y881" s="652"/>
      <c r="Z881" s="652"/>
    </row>
    <row r="882" spans="1:26" s="27" customFormat="1" ht="17.100000000000001" customHeight="1" x14ac:dyDescent="0.15">
      <c r="A882" s="642"/>
      <c r="B882" s="643"/>
      <c r="C882" s="644"/>
      <c r="D882" s="624"/>
      <c r="E882" s="625"/>
      <c r="F882" s="625"/>
      <c r="G882" s="625"/>
      <c r="H882" s="625"/>
      <c r="I882" s="625"/>
      <c r="J882" s="625"/>
      <c r="K882" s="625"/>
      <c r="L882" s="625"/>
      <c r="M882" s="625"/>
      <c r="N882" s="625"/>
      <c r="O882" s="625"/>
      <c r="P882" s="625"/>
      <c r="Q882" s="625"/>
      <c r="R882" s="625"/>
      <c r="S882" s="625"/>
      <c r="T882" s="626"/>
      <c r="U882" s="665"/>
      <c r="V882" s="666"/>
      <c r="W882" s="667"/>
      <c r="X882" s="652"/>
      <c r="Y882" s="652"/>
      <c r="Z882" s="652"/>
    </row>
    <row r="883" spans="1:26" s="27" customFormat="1" ht="17.100000000000001" customHeight="1" x14ac:dyDescent="0.15">
      <c r="A883" s="642"/>
      <c r="B883" s="643"/>
      <c r="C883" s="644"/>
      <c r="D883" s="1016" t="s">
        <v>209</v>
      </c>
      <c r="E883" s="1017"/>
      <c r="F883" s="1017"/>
      <c r="G883" s="1017"/>
      <c r="H883" s="1017"/>
      <c r="I883" s="1017"/>
      <c r="J883" s="1017"/>
      <c r="K883" s="1017"/>
      <c r="L883" s="1017"/>
      <c r="M883" s="1017"/>
      <c r="N883" s="1017"/>
      <c r="O883" s="1017"/>
      <c r="P883" s="1017"/>
      <c r="Q883" s="1017"/>
      <c r="R883" s="1017"/>
      <c r="S883" s="1017"/>
      <c r="T883" s="1018"/>
      <c r="U883" s="665"/>
      <c r="V883" s="666"/>
      <c r="W883" s="667"/>
      <c r="X883" s="652"/>
      <c r="Y883" s="652"/>
      <c r="Z883" s="652"/>
    </row>
    <row r="884" spans="1:26" s="27" customFormat="1" ht="17.100000000000001" customHeight="1" x14ac:dyDescent="0.15">
      <c r="A884" s="642"/>
      <c r="B884" s="643"/>
      <c r="C884" s="644"/>
      <c r="E884" s="625" t="s">
        <v>379</v>
      </c>
      <c r="F884" s="625"/>
      <c r="G884" s="625"/>
      <c r="H884" s="625"/>
      <c r="I884" s="625"/>
      <c r="J884" s="625"/>
      <c r="K884" s="625"/>
      <c r="L884" s="625"/>
      <c r="M884" s="625"/>
      <c r="N884" s="625"/>
      <c r="O884" s="625"/>
      <c r="P884" s="625"/>
      <c r="Q884" s="625"/>
      <c r="R884" s="625"/>
      <c r="S884" s="625"/>
      <c r="T884" s="626"/>
      <c r="U884" s="665"/>
      <c r="V884" s="666"/>
      <c r="W884" s="667"/>
      <c r="X884" s="652"/>
      <c r="Y884" s="652"/>
      <c r="Z884" s="652"/>
    </row>
    <row r="885" spans="1:26" s="27" customFormat="1" ht="17.100000000000001" customHeight="1" x14ac:dyDescent="0.15">
      <c r="A885" s="642"/>
      <c r="B885" s="643"/>
      <c r="C885" s="644"/>
      <c r="D885" s="302"/>
      <c r="E885" s="625"/>
      <c r="F885" s="625"/>
      <c r="G885" s="625"/>
      <c r="H885" s="625"/>
      <c r="I885" s="625"/>
      <c r="J885" s="625"/>
      <c r="K885" s="625"/>
      <c r="L885" s="625"/>
      <c r="M885" s="625"/>
      <c r="N885" s="625"/>
      <c r="O885" s="625"/>
      <c r="P885" s="625"/>
      <c r="Q885" s="625"/>
      <c r="R885" s="625"/>
      <c r="S885" s="625"/>
      <c r="T885" s="626"/>
      <c r="U885" s="665"/>
      <c r="V885" s="666"/>
      <c r="W885" s="667"/>
      <c r="X885" s="652"/>
      <c r="Y885" s="652"/>
      <c r="Z885" s="652"/>
    </row>
    <row r="886" spans="1:26" s="27" customFormat="1" ht="17.100000000000001" customHeight="1" x14ac:dyDescent="0.15">
      <c r="A886" s="648"/>
      <c r="B886" s="649"/>
      <c r="C886" s="650"/>
      <c r="D886" s="305"/>
      <c r="E886" s="660"/>
      <c r="F886" s="660"/>
      <c r="G886" s="660"/>
      <c r="H886" s="660"/>
      <c r="I886" s="660"/>
      <c r="J886" s="660"/>
      <c r="K886" s="660"/>
      <c r="L886" s="660"/>
      <c r="M886" s="660"/>
      <c r="N886" s="660"/>
      <c r="O886" s="660"/>
      <c r="P886" s="660"/>
      <c r="Q886" s="660"/>
      <c r="R886" s="660"/>
      <c r="S886" s="660"/>
      <c r="T886" s="661"/>
      <c r="U886" s="668"/>
      <c r="V886" s="669"/>
      <c r="W886" s="670"/>
      <c r="X886" s="672"/>
      <c r="Y886" s="672"/>
      <c r="Z886" s="672"/>
    </row>
    <row r="887" spans="1:26" s="27" customFormat="1" ht="17.100000000000001" customHeight="1" x14ac:dyDescent="0.15">
      <c r="A887" s="639" t="s">
        <v>922</v>
      </c>
      <c r="B887" s="640"/>
      <c r="C887" s="641"/>
      <c r="D887" s="621" t="s">
        <v>889</v>
      </c>
      <c r="E887" s="622"/>
      <c r="F887" s="622"/>
      <c r="G887" s="622"/>
      <c r="H887" s="622"/>
      <c r="I887" s="622"/>
      <c r="J887" s="622"/>
      <c r="K887" s="622"/>
      <c r="L887" s="622"/>
      <c r="M887" s="622"/>
      <c r="N887" s="622"/>
      <c r="O887" s="622"/>
      <c r="P887" s="622"/>
      <c r="Q887" s="622"/>
      <c r="R887" s="622"/>
      <c r="S887" s="622"/>
      <c r="T887" s="623"/>
      <c r="U887" s="662" t="s">
        <v>567</v>
      </c>
      <c r="V887" s="663"/>
      <c r="W887" s="664"/>
      <c r="X887" s="651"/>
      <c r="Y887" s="651"/>
      <c r="Z887" s="651"/>
    </row>
    <row r="888" spans="1:26" s="27" customFormat="1" ht="17.100000000000001" customHeight="1" x14ac:dyDescent="0.15">
      <c r="A888" s="642"/>
      <c r="B888" s="643"/>
      <c r="C888" s="644"/>
      <c r="D888" s="624"/>
      <c r="E888" s="625"/>
      <c r="F888" s="625"/>
      <c r="G888" s="625"/>
      <c r="H888" s="625"/>
      <c r="I888" s="625"/>
      <c r="J888" s="625"/>
      <c r="K888" s="625"/>
      <c r="L888" s="625"/>
      <c r="M888" s="625"/>
      <c r="N888" s="625"/>
      <c r="O888" s="625"/>
      <c r="P888" s="625"/>
      <c r="Q888" s="625"/>
      <c r="R888" s="625"/>
      <c r="S888" s="625"/>
      <c r="T888" s="626"/>
      <c r="U888" s="665"/>
      <c r="V888" s="666"/>
      <c r="W888" s="667"/>
      <c r="X888" s="652"/>
      <c r="Y888" s="652"/>
      <c r="Z888" s="652"/>
    </row>
    <row r="889" spans="1:26" s="27" customFormat="1" ht="17.100000000000001" customHeight="1" x14ac:dyDescent="0.15">
      <c r="A889" s="642"/>
      <c r="B889" s="643"/>
      <c r="C889" s="644"/>
      <c r="D889" s="624"/>
      <c r="E889" s="625"/>
      <c r="F889" s="625"/>
      <c r="G889" s="625"/>
      <c r="H889" s="625"/>
      <c r="I889" s="625"/>
      <c r="J889" s="625"/>
      <c r="K889" s="625"/>
      <c r="L889" s="625"/>
      <c r="M889" s="625"/>
      <c r="N889" s="625"/>
      <c r="O889" s="625"/>
      <c r="P889" s="625"/>
      <c r="Q889" s="625"/>
      <c r="R889" s="625"/>
      <c r="S889" s="625"/>
      <c r="T889" s="626"/>
      <c r="U889" s="665"/>
      <c r="V889" s="666"/>
      <c r="W889" s="667"/>
      <c r="X889" s="652"/>
      <c r="Y889" s="652"/>
      <c r="Z889" s="652"/>
    </row>
    <row r="890" spans="1:26" s="27" customFormat="1" ht="17.100000000000001" customHeight="1" x14ac:dyDescent="0.15">
      <c r="A890" s="642"/>
      <c r="B890" s="643"/>
      <c r="C890" s="644"/>
      <c r="D890" s="624"/>
      <c r="E890" s="625"/>
      <c r="F890" s="625"/>
      <c r="G890" s="625"/>
      <c r="H890" s="625"/>
      <c r="I890" s="625"/>
      <c r="J890" s="625"/>
      <c r="K890" s="625"/>
      <c r="L890" s="625"/>
      <c r="M890" s="625"/>
      <c r="N890" s="625"/>
      <c r="O890" s="625"/>
      <c r="P890" s="625"/>
      <c r="Q890" s="625"/>
      <c r="R890" s="625"/>
      <c r="S890" s="625"/>
      <c r="T890" s="626"/>
      <c r="U890" s="665"/>
      <c r="V890" s="666"/>
      <c r="W890" s="667"/>
      <c r="X890" s="652"/>
      <c r="Y890" s="652"/>
      <c r="Z890" s="652"/>
    </row>
    <row r="891" spans="1:26" s="27" customFormat="1" ht="17.100000000000001" customHeight="1" x14ac:dyDescent="0.15">
      <c r="A891" s="642"/>
      <c r="B891" s="643"/>
      <c r="C891" s="644"/>
      <c r="D891" s="624"/>
      <c r="E891" s="625"/>
      <c r="F891" s="625"/>
      <c r="G891" s="625"/>
      <c r="H891" s="625"/>
      <c r="I891" s="625"/>
      <c r="J891" s="625"/>
      <c r="K891" s="625"/>
      <c r="L891" s="625"/>
      <c r="M891" s="625"/>
      <c r="N891" s="625"/>
      <c r="O891" s="625"/>
      <c r="P891" s="625"/>
      <c r="Q891" s="625"/>
      <c r="R891" s="625"/>
      <c r="S891" s="625"/>
      <c r="T891" s="626"/>
      <c r="U891" s="665"/>
      <c r="V891" s="666"/>
      <c r="W891" s="667"/>
      <c r="X891" s="652"/>
      <c r="Y891" s="652"/>
      <c r="Z891" s="652"/>
    </row>
    <row r="892" spans="1:26" s="27" customFormat="1" ht="17.100000000000001" customHeight="1" x14ac:dyDescent="0.15">
      <c r="A892" s="642"/>
      <c r="B892" s="643"/>
      <c r="C892" s="644"/>
      <c r="D892" s="624"/>
      <c r="E892" s="625"/>
      <c r="F892" s="625"/>
      <c r="G892" s="625"/>
      <c r="H892" s="625"/>
      <c r="I892" s="625"/>
      <c r="J892" s="625"/>
      <c r="K892" s="625"/>
      <c r="L892" s="625"/>
      <c r="M892" s="625"/>
      <c r="N892" s="625"/>
      <c r="O892" s="625"/>
      <c r="P892" s="625"/>
      <c r="Q892" s="625"/>
      <c r="R892" s="625"/>
      <c r="S892" s="625"/>
      <c r="T892" s="626"/>
      <c r="U892" s="665"/>
      <c r="V892" s="666"/>
      <c r="W892" s="667"/>
      <c r="X892" s="652"/>
      <c r="Y892" s="652"/>
      <c r="Z892" s="652"/>
    </row>
    <row r="893" spans="1:26" s="27" customFormat="1" ht="17.100000000000001" customHeight="1" x14ac:dyDescent="0.15">
      <c r="A893" s="642"/>
      <c r="B893" s="643"/>
      <c r="C893" s="644"/>
      <c r="D893" s="624"/>
      <c r="E893" s="625"/>
      <c r="F893" s="625"/>
      <c r="G893" s="625"/>
      <c r="H893" s="625"/>
      <c r="I893" s="625"/>
      <c r="J893" s="625"/>
      <c r="K893" s="625"/>
      <c r="L893" s="625"/>
      <c r="M893" s="625"/>
      <c r="N893" s="625"/>
      <c r="O893" s="625"/>
      <c r="P893" s="625"/>
      <c r="Q893" s="625"/>
      <c r="R893" s="625"/>
      <c r="S893" s="625"/>
      <c r="T893" s="626"/>
      <c r="U893" s="665"/>
      <c r="V893" s="666"/>
      <c r="W893" s="667"/>
      <c r="X893" s="652"/>
      <c r="Y893" s="652"/>
      <c r="Z893" s="652"/>
    </row>
    <row r="894" spans="1:26" s="27" customFormat="1" ht="17.100000000000001" customHeight="1" x14ac:dyDescent="0.15">
      <c r="A894" s="642"/>
      <c r="B894" s="643"/>
      <c r="C894" s="644"/>
      <c r="D894" s="624"/>
      <c r="E894" s="625"/>
      <c r="F894" s="625"/>
      <c r="G894" s="625"/>
      <c r="H894" s="625"/>
      <c r="I894" s="625"/>
      <c r="J894" s="625"/>
      <c r="K894" s="625"/>
      <c r="L894" s="625"/>
      <c r="M894" s="625"/>
      <c r="N894" s="625"/>
      <c r="O894" s="625"/>
      <c r="P894" s="625"/>
      <c r="Q894" s="625"/>
      <c r="R894" s="625"/>
      <c r="S894" s="625"/>
      <c r="T894" s="626"/>
      <c r="U894" s="665"/>
      <c r="V894" s="666"/>
      <c r="W894" s="667"/>
      <c r="X894" s="652"/>
      <c r="Y894" s="652"/>
      <c r="Z894" s="652"/>
    </row>
    <row r="895" spans="1:26" s="27" customFormat="1" ht="17.100000000000001" customHeight="1" x14ac:dyDescent="0.15">
      <c r="A895" s="642"/>
      <c r="B895" s="643"/>
      <c r="C895" s="644"/>
      <c r="D895" s="261" t="s">
        <v>602</v>
      </c>
      <c r="E895" s="625" t="s">
        <v>610</v>
      </c>
      <c r="F895" s="625"/>
      <c r="G895" s="625"/>
      <c r="H895" s="625"/>
      <c r="I895" s="625"/>
      <c r="J895" s="625"/>
      <c r="K895" s="625"/>
      <c r="L895" s="625"/>
      <c r="M895" s="625"/>
      <c r="N895" s="625"/>
      <c r="O895" s="625"/>
      <c r="P895" s="625"/>
      <c r="Q895" s="625"/>
      <c r="R895" s="625"/>
      <c r="S895" s="625"/>
      <c r="T895" s="626"/>
      <c r="U895" s="665"/>
      <c r="V895" s="666"/>
      <c r="W895" s="667"/>
      <c r="X895" s="652"/>
      <c r="Y895" s="652"/>
      <c r="Z895" s="652"/>
    </row>
    <row r="896" spans="1:26" s="27" customFormat="1" ht="17.100000000000001" customHeight="1" x14ac:dyDescent="0.15">
      <c r="A896" s="642"/>
      <c r="B896" s="643"/>
      <c r="C896" s="644"/>
      <c r="D896" s="302"/>
      <c r="E896" s="673"/>
      <c r="F896" s="673"/>
      <c r="G896" s="673"/>
      <c r="H896" s="673"/>
      <c r="I896" s="673"/>
      <c r="J896" s="673"/>
      <c r="K896" s="673"/>
      <c r="L896" s="673"/>
      <c r="M896" s="673"/>
      <c r="N896" s="673"/>
      <c r="O896" s="673"/>
      <c r="P896" s="673"/>
      <c r="Q896" s="673"/>
      <c r="R896" s="673"/>
      <c r="S896" s="673"/>
      <c r="T896" s="626"/>
      <c r="U896" s="665"/>
      <c r="V896" s="666"/>
      <c r="W896" s="667"/>
      <c r="X896" s="652"/>
      <c r="Y896" s="652"/>
      <c r="Z896" s="652"/>
    </row>
    <row r="897" spans="1:26" s="27" customFormat="1" ht="17.100000000000001" customHeight="1" x14ac:dyDescent="0.15">
      <c r="A897" s="642"/>
      <c r="B897" s="643"/>
      <c r="C897" s="644"/>
      <c r="D897" s="261" t="s">
        <v>603</v>
      </c>
      <c r="E897" s="625" t="s">
        <v>604</v>
      </c>
      <c r="F897" s="625"/>
      <c r="G897" s="625"/>
      <c r="H897" s="625"/>
      <c r="I897" s="625"/>
      <c r="J897" s="625"/>
      <c r="K897" s="625"/>
      <c r="L897" s="625"/>
      <c r="M897" s="625"/>
      <c r="N897" s="625"/>
      <c r="O897" s="625"/>
      <c r="P897" s="625"/>
      <c r="Q897" s="625"/>
      <c r="R897" s="625"/>
      <c r="S897" s="625"/>
      <c r="T897" s="626"/>
      <c r="U897" s="665"/>
      <c r="V897" s="666"/>
      <c r="W897" s="667"/>
      <c r="X897" s="652"/>
      <c r="Y897" s="652"/>
      <c r="Z897" s="652"/>
    </row>
    <row r="898" spans="1:26" s="27" customFormat="1" ht="17.100000000000001" customHeight="1" x14ac:dyDescent="0.15">
      <c r="A898" s="642"/>
      <c r="B898" s="643"/>
      <c r="C898" s="644"/>
      <c r="D898" s="302"/>
      <c r="E898" s="625"/>
      <c r="F898" s="625"/>
      <c r="G898" s="625"/>
      <c r="H898" s="625"/>
      <c r="I898" s="625"/>
      <c r="J898" s="625"/>
      <c r="K898" s="625"/>
      <c r="L898" s="625"/>
      <c r="M898" s="625"/>
      <c r="N898" s="625"/>
      <c r="O898" s="625"/>
      <c r="P898" s="625"/>
      <c r="Q898" s="625"/>
      <c r="R898" s="625"/>
      <c r="S898" s="625"/>
      <c r="T898" s="626"/>
      <c r="U898" s="665"/>
      <c r="V898" s="666"/>
      <c r="W898" s="667"/>
      <c r="X898" s="652"/>
      <c r="Y898" s="652"/>
      <c r="Z898" s="652"/>
    </row>
    <row r="899" spans="1:26" s="27" customFormat="1" ht="17.100000000000001" customHeight="1" x14ac:dyDescent="0.15">
      <c r="A899" s="642"/>
      <c r="B899" s="643"/>
      <c r="C899" s="644"/>
      <c r="D899" s="302"/>
      <c r="E899" s="625"/>
      <c r="F899" s="625"/>
      <c r="G899" s="625"/>
      <c r="H899" s="625"/>
      <c r="I899" s="625"/>
      <c r="J899" s="625"/>
      <c r="K899" s="625"/>
      <c r="L899" s="625"/>
      <c r="M899" s="625"/>
      <c r="N899" s="625"/>
      <c r="O899" s="625"/>
      <c r="P899" s="625"/>
      <c r="Q899" s="625"/>
      <c r="R899" s="625"/>
      <c r="S899" s="625"/>
      <c r="T899" s="626"/>
      <c r="U899" s="665"/>
      <c r="V899" s="666"/>
      <c r="W899" s="667"/>
      <c r="X899" s="652"/>
      <c r="Y899" s="652"/>
      <c r="Z899" s="652"/>
    </row>
    <row r="900" spans="1:26" s="27" customFormat="1" ht="17.100000000000001" customHeight="1" x14ac:dyDescent="0.15">
      <c r="A900" s="642"/>
      <c r="B900" s="643"/>
      <c r="C900" s="644"/>
      <c r="D900" s="302"/>
      <c r="E900" s="625"/>
      <c r="F900" s="625"/>
      <c r="G900" s="625"/>
      <c r="H900" s="625"/>
      <c r="I900" s="625"/>
      <c r="J900" s="625"/>
      <c r="K900" s="625"/>
      <c r="L900" s="625"/>
      <c r="M900" s="625"/>
      <c r="N900" s="625"/>
      <c r="O900" s="625"/>
      <c r="P900" s="625"/>
      <c r="Q900" s="625"/>
      <c r="R900" s="625"/>
      <c r="S900" s="625"/>
      <c r="T900" s="626"/>
      <c r="U900" s="665"/>
      <c r="V900" s="666"/>
      <c r="W900" s="667"/>
      <c r="X900" s="652"/>
      <c r="Y900" s="652"/>
      <c r="Z900" s="652"/>
    </row>
    <row r="901" spans="1:26" s="27" customFormat="1" ht="17.100000000000001" customHeight="1" x14ac:dyDescent="0.15">
      <c r="A901" s="642"/>
      <c r="B901" s="643"/>
      <c r="C901" s="644"/>
      <c r="D901" s="261" t="s">
        <v>605</v>
      </c>
      <c r="E901" s="625" t="s">
        <v>606</v>
      </c>
      <c r="F901" s="625"/>
      <c r="G901" s="625"/>
      <c r="H901" s="625"/>
      <c r="I901" s="625"/>
      <c r="J901" s="625"/>
      <c r="K901" s="625"/>
      <c r="L901" s="625"/>
      <c r="M901" s="625"/>
      <c r="N901" s="625"/>
      <c r="O901" s="625"/>
      <c r="P901" s="625"/>
      <c r="Q901" s="625"/>
      <c r="R901" s="625"/>
      <c r="S901" s="625"/>
      <c r="T901" s="626"/>
      <c r="U901" s="665"/>
      <c r="V901" s="666"/>
      <c r="W901" s="667"/>
      <c r="X901" s="652"/>
      <c r="Y901" s="652"/>
      <c r="Z901" s="652"/>
    </row>
    <row r="902" spans="1:26" s="27" customFormat="1" ht="17.100000000000001" customHeight="1" x14ac:dyDescent="0.15">
      <c r="A902" s="642"/>
      <c r="B902" s="643"/>
      <c r="C902" s="644"/>
      <c r="D902" s="302"/>
      <c r="E902" s="625"/>
      <c r="F902" s="625"/>
      <c r="G902" s="625"/>
      <c r="H902" s="625"/>
      <c r="I902" s="625"/>
      <c r="J902" s="625"/>
      <c r="K902" s="625"/>
      <c r="L902" s="625"/>
      <c r="M902" s="625"/>
      <c r="N902" s="625"/>
      <c r="O902" s="625"/>
      <c r="P902" s="625"/>
      <c r="Q902" s="625"/>
      <c r="R902" s="625"/>
      <c r="S902" s="625"/>
      <c r="T902" s="626"/>
      <c r="U902" s="665"/>
      <c r="V902" s="666"/>
      <c r="W902" s="667"/>
      <c r="X902" s="652"/>
      <c r="Y902" s="652"/>
      <c r="Z902" s="652"/>
    </row>
    <row r="903" spans="1:26" s="27" customFormat="1" ht="17.100000000000001" customHeight="1" x14ac:dyDescent="0.15">
      <c r="A903" s="642"/>
      <c r="B903" s="643"/>
      <c r="C903" s="644"/>
      <c r="D903" s="302"/>
      <c r="E903" s="625"/>
      <c r="F903" s="625"/>
      <c r="G903" s="625"/>
      <c r="H903" s="625"/>
      <c r="I903" s="625"/>
      <c r="J903" s="625"/>
      <c r="K903" s="625"/>
      <c r="L903" s="625"/>
      <c r="M903" s="625"/>
      <c r="N903" s="625"/>
      <c r="O903" s="625"/>
      <c r="P903" s="625"/>
      <c r="Q903" s="625"/>
      <c r="R903" s="625"/>
      <c r="S903" s="625"/>
      <c r="T903" s="626"/>
      <c r="U903" s="665"/>
      <c r="V903" s="666"/>
      <c r="W903" s="667"/>
      <c r="X903" s="652"/>
      <c r="Y903" s="652"/>
      <c r="Z903" s="652"/>
    </row>
    <row r="904" spans="1:26" s="27" customFormat="1" ht="17.100000000000001" customHeight="1" x14ac:dyDescent="0.15">
      <c r="A904" s="642"/>
      <c r="B904" s="643"/>
      <c r="C904" s="644"/>
      <c r="D904" s="261" t="s">
        <v>607</v>
      </c>
      <c r="E904" s="625" t="s">
        <v>608</v>
      </c>
      <c r="F904" s="625"/>
      <c r="G904" s="625"/>
      <c r="H904" s="625"/>
      <c r="I904" s="625"/>
      <c r="J904" s="625"/>
      <c r="K904" s="625"/>
      <c r="L904" s="625"/>
      <c r="M904" s="625"/>
      <c r="N904" s="625"/>
      <c r="O904" s="625"/>
      <c r="P904" s="625"/>
      <c r="Q904" s="625"/>
      <c r="R904" s="625"/>
      <c r="S904" s="625"/>
      <c r="T904" s="626"/>
      <c r="U904" s="665"/>
      <c r="V904" s="666"/>
      <c r="W904" s="667"/>
      <c r="X904" s="652"/>
      <c r="Y904" s="652"/>
      <c r="Z904" s="652"/>
    </row>
    <row r="905" spans="1:26" s="27" customFormat="1" ht="17.100000000000001" customHeight="1" x14ac:dyDescent="0.15">
      <c r="A905" s="642"/>
      <c r="B905" s="643"/>
      <c r="C905" s="644"/>
      <c r="D905" s="305"/>
      <c r="E905" s="660"/>
      <c r="F905" s="660"/>
      <c r="G905" s="660"/>
      <c r="H905" s="660"/>
      <c r="I905" s="660"/>
      <c r="J905" s="660"/>
      <c r="K905" s="660"/>
      <c r="L905" s="660"/>
      <c r="M905" s="660"/>
      <c r="N905" s="660"/>
      <c r="O905" s="660"/>
      <c r="P905" s="660"/>
      <c r="Q905" s="660"/>
      <c r="R905" s="660"/>
      <c r="S905" s="660"/>
      <c r="T905" s="661"/>
      <c r="U905" s="665"/>
      <c r="V905" s="666"/>
      <c r="W905" s="667"/>
      <c r="X905" s="652"/>
      <c r="Y905" s="652"/>
      <c r="Z905" s="652"/>
    </row>
    <row r="906" spans="1:26" s="27" customFormat="1" ht="17.100000000000001" customHeight="1" x14ac:dyDescent="0.15">
      <c r="A906" s="639" t="s">
        <v>923</v>
      </c>
      <c r="B906" s="640"/>
      <c r="C906" s="641"/>
      <c r="D906" s="624" t="s">
        <v>833</v>
      </c>
      <c r="E906" s="625"/>
      <c r="F906" s="625"/>
      <c r="G906" s="625"/>
      <c r="H906" s="625"/>
      <c r="I906" s="625"/>
      <c r="J906" s="625"/>
      <c r="K906" s="625"/>
      <c r="L906" s="625"/>
      <c r="M906" s="625"/>
      <c r="N906" s="625"/>
      <c r="O906" s="625"/>
      <c r="P906" s="625"/>
      <c r="Q906" s="625"/>
      <c r="R906" s="625"/>
      <c r="S906" s="625"/>
      <c r="T906" s="626"/>
      <c r="U906" s="662" t="s">
        <v>568</v>
      </c>
      <c r="V906" s="663"/>
      <c r="W906" s="664"/>
      <c r="X906" s="651"/>
      <c r="Y906" s="651"/>
      <c r="Z906" s="651"/>
    </row>
    <row r="907" spans="1:26" s="27" customFormat="1" ht="17.100000000000001" customHeight="1" x14ac:dyDescent="0.15">
      <c r="A907" s="642"/>
      <c r="B907" s="643"/>
      <c r="C907" s="644"/>
      <c r="D907" s="624"/>
      <c r="E907" s="625"/>
      <c r="F907" s="625"/>
      <c r="G907" s="625"/>
      <c r="H907" s="625"/>
      <c r="I907" s="625"/>
      <c r="J907" s="625"/>
      <c r="K907" s="625"/>
      <c r="L907" s="625"/>
      <c r="M907" s="625"/>
      <c r="N907" s="625"/>
      <c r="O907" s="625"/>
      <c r="P907" s="625"/>
      <c r="Q907" s="625"/>
      <c r="R907" s="625"/>
      <c r="S907" s="625"/>
      <c r="T907" s="626"/>
      <c r="U907" s="665"/>
      <c r="V907" s="666"/>
      <c r="W907" s="667"/>
      <c r="X907" s="652"/>
      <c r="Y907" s="652"/>
      <c r="Z907" s="652"/>
    </row>
    <row r="908" spans="1:26" s="27" customFormat="1" ht="17.100000000000001" customHeight="1" x14ac:dyDescent="0.15">
      <c r="A908" s="642"/>
      <c r="B908" s="643"/>
      <c r="C908" s="644"/>
      <c r="D908" s="624"/>
      <c r="E908" s="625"/>
      <c r="F908" s="625"/>
      <c r="G908" s="625"/>
      <c r="H908" s="625"/>
      <c r="I908" s="625"/>
      <c r="J908" s="625"/>
      <c r="K908" s="625"/>
      <c r="L908" s="625"/>
      <c r="M908" s="625"/>
      <c r="N908" s="625"/>
      <c r="O908" s="625"/>
      <c r="P908" s="625"/>
      <c r="Q908" s="625"/>
      <c r="R908" s="625"/>
      <c r="S908" s="625"/>
      <c r="T908" s="626"/>
      <c r="U908" s="665"/>
      <c r="V908" s="666"/>
      <c r="W908" s="667"/>
      <c r="X908" s="652"/>
      <c r="Y908" s="652"/>
      <c r="Z908" s="652"/>
    </row>
    <row r="909" spans="1:26" s="27" customFormat="1" ht="17.100000000000001" customHeight="1" x14ac:dyDescent="0.15">
      <c r="A909" s="642"/>
      <c r="B909" s="643"/>
      <c r="C909" s="644"/>
      <c r="D909" s="624"/>
      <c r="E909" s="625"/>
      <c r="F909" s="625"/>
      <c r="G909" s="625"/>
      <c r="H909" s="625"/>
      <c r="I909" s="625"/>
      <c r="J909" s="625"/>
      <c r="K909" s="625"/>
      <c r="L909" s="625"/>
      <c r="M909" s="625"/>
      <c r="N909" s="625"/>
      <c r="O909" s="625"/>
      <c r="P909" s="625"/>
      <c r="Q909" s="625"/>
      <c r="R909" s="625"/>
      <c r="S909" s="625"/>
      <c r="T909" s="626"/>
      <c r="U909" s="665"/>
      <c r="V909" s="666"/>
      <c r="W909" s="667"/>
      <c r="X909" s="652"/>
      <c r="Y909" s="652"/>
      <c r="Z909" s="652"/>
    </row>
    <row r="910" spans="1:26" s="27" customFormat="1" ht="17.100000000000001" customHeight="1" x14ac:dyDescent="0.15">
      <c r="A910" s="642"/>
      <c r="B910" s="643"/>
      <c r="C910" s="644"/>
      <c r="D910" s="624"/>
      <c r="E910" s="625"/>
      <c r="F910" s="625"/>
      <c r="G910" s="625"/>
      <c r="H910" s="625"/>
      <c r="I910" s="625"/>
      <c r="J910" s="625"/>
      <c r="K910" s="625"/>
      <c r="L910" s="625"/>
      <c r="M910" s="625"/>
      <c r="N910" s="625"/>
      <c r="O910" s="625"/>
      <c r="P910" s="625"/>
      <c r="Q910" s="625"/>
      <c r="R910" s="625"/>
      <c r="S910" s="625"/>
      <c r="T910" s="626"/>
      <c r="U910" s="665"/>
      <c r="V910" s="666"/>
      <c r="W910" s="667"/>
      <c r="X910" s="652"/>
      <c r="Y910" s="652"/>
      <c r="Z910" s="652"/>
    </row>
    <row r="911" spans="1:26" s="27" customFormat="1" ht="17.100000000000001" customHeight="1" x14ac:dyDescent="0.15">
      <c r="A911" s="642"/>
      <c r="B911" s="643"/>
      <c r="C911" s="644"/>
      <c r="D911" s="624"/>
      <c r="E911" s="625"/>
      <c r="F911" s="625"/>
      <c r="G911" s="625"/>
      <c r="H911" s="625"/>
      <c r="I911" s="625"/>
      <c r="J911" s="625"/>
      <c r="K911" s="625"/>
      <c r="L911" s="625"/>
      <c r="M911" s="625"/>
      <c r="N911" s="625"/>
      <c r="O911" s="625"/>
      <c r="P911" s="625"/>
      <c r="Q911" s="625"/>
      <c r="R911" s="625"/>
      <c r="S911" s="625"/>
      <c r="T911" s="626"/>
      <c r="U911" s="665"/>
      <c r="V911" s="666"/>
      <c r="W911" s="667"/>
      <c r="X911" s="652"/>
      <c r="Y911" s="652"/>
      <c r="Z911" s="652"/>
    </row>
    <row r="912" spans="1:26" s="27" customFormat="1" ht="17.100000000000001" customHeight="1" x14ac:dyDescent="0.15">
      <c r="A912" s="642"/>
      <c r="B912" s="643"/>
      <c r="C912" s="644"/>
      <c r="D912" s="627"/>
      <c r="E912" s="628"/>
      <c r="F912" s="628"/>
      <c r="G912" s="628"/>
      <c r="H912" s="628"/>
      <c r="I912" s="628"/>
      <c r="J912" s="628"/>
      <c r="K912" s="628"/>
      <c r="L912" s="628"/>
      <c r="M912" s="628"/>
      <c r="N912" s="628"/>
      <c r="O912" s="628"/>
      <c r="P912" s="628"/>
      <c r="Q912" s="628"/>
      <c r="R912" s="628"/>
      <c r="S912" s="628"/>
      <c r="T912" s="629"/>
      <c r="U912" s="665"/>
      <c r="V912" s="666"/>
      <c r="W912" s="667"/>
      <c r="X912" s="652"/>
      <c r="Y912" s="652"/>
      <c r="Z912" s="652"/>
    </row>
    <row r="913" spans="1:26" s="27" customFormat="1" ht="17.100000000000001" customHeight="1" x14ac:dyDescent="0.15">
      <c r="A913" s="642"/>
      <c r="B913" s="643"/>
      <c r="C913" s="644"/>
      <c r="D913" s="261" t="s">
        <v>602</v>
      </c>
      <c r="E913" s="674" t="s">
        <v>609</v>
      </c>
      <c r="F913" s="674"/>
      <c r="G913" s="674"/>
      <c r="H913" s="674"/>
      <c r="I913" s="674"/>
      <c r="J913" s="674"/>
      <c r="K913" s="674"/>
      <c r="L913" s="674"/>
      <c r="M913" s="674"/>
      <c r="N913" s="674"/>
      <c r="O913" s="674"/>
      <c r="P913" s="674"/>
      <c r="Q913" s="674"/>
      <c r="R913" s="674"/>
      <c r="S913" s="674"/>
      <c r="T913" s="675"/>
      <c r="U913" s="665"/>
      <c r="V913" s="666"/>
      <c r="W913" s="667"/>
      <c r="X913" s="652"/>
      <c r="Y913" s="652"/>
      <c r="Z913" s="652"/>
    </row>
    <row r="914" spans="1:26" s="27" customFormat="1" ht="17.100000000000001" customHeight="1" x14ac:dyDescent="0.15">
      <c r="A914" s="642"/>
      <c r="B914" s="643"/>
      <c r="C914" s="644"/>
      <c r="D914" s="302"/>
      <c r="E914" s="676"/>
      <c r="F914" s="676"/>
      <c r="G914" s="676"/>
      <c r="H914" s="676"/>
      <c r="I914" s="676"/>
      <c r="J914" s="676"/>
      <c r="K914" s="676"/>
      <c r="L914" s="676"/>
      <c r="M914" s="676"/>
      <c r="N914" s="676"/>
      <c r="O914" s="676"/>
      <c r="P914" s="676"/>
      <c r="Q914" s="676"/>
      <c r="R914" s="676"/>
      <c r="S914" s="676"/>
      <c r="T914" s="677"/>
      <c r="U914" s="665"/>
      <c r="V914" s="666"/>
      <c r="W914" s="667"/>
      <c r="X914" s="652"/>
      <c r="Y914" s="652"/>
      <c r="Z914" s="652"/>
    </row>
    <row r="915" spans="1:26" s="27" customFormat="1" ht="17.100000000000001" customHeight="1" x14ac:dyDescent="0.15">
      <c r="A915" s="642"/>
      <c r="B915" s="643"/>
      <c r="C915" s="644"/>
      <c r="D915" s="261" t="s">
        <v>603</v>
      </c>
      <c r="E915" s="625" t="s">
        <v>611</v>
      </c>
      <c r="F915" s="625"/>
      <c r="G915" s="625"/>
      <c r="H915" s="625"/>
      <c r="I915" s="625"/>
      <c r="J915" s="625"/>
      <c r="K915" s="625"/>
      <c r="L915" s="625"/>
      <c r="M915" s="625"/>
      <c r="N915" s="625"/>
      <c r="O915" s="625"/>
      <c r="P915" s="625"/>
      <c r="Q915" s="625"/>
      <c r="R915" s="625"/>
      <c r="S915" s="625"/>
      <c r="T915" s="626"/>
      <c r="U915" s="665"/>
      <c r="V915" s="666"/>
      <c r="W915" s="667"/>
      <c r="X915" s="652"/>
      <c r="Y915" s="652"/>
      <c r="Z915" s="652"/>
    </row>
    <row r="916" spans="1:26" s="27" customFormat="1" ht="17.100000000000001" customHeight="1" x14ac:dyDescent="0.15">
      <c r="A916" s="642"/>
      <c r="B916" s="643"/>
      <c r="C916" s="644"/>
      <c r="D916" s="302"/>
      <c r="E916" s="625"/>
      <c r="F916" s="625"/>
      <c r="G916" s="625"/>
      <c r="H916" s="625"/>
      <c r="I916" s="625"/>
      <c r="J916" s="625"/>
      <c r="K916" s="625"/>
      <c r="L916" s="625"/>
      <c r="M916" s="625"/>
      <c r="N916" s="625"/>
      <c r="O916" s="625"/>
      <c r="P916" s="625"/>
      <c r="Q916" s="625"/>
      <c r="R916" s="625"/>
      <c r="S916" s="625"/>
      <c r="T916" s="626"/>
      <c r="U916" s="665"/>
      <c r="V916" s="666"/>
      <c r="W916" s="667"/>
      <c r="X916" s="652"/>
      <c r="Y916" s="652"/>
      <c r="Z916" s="652"/>
    </row>
    <row r="917" spans="1:26" s="27" customFormat="1" ht="17.100000000000001" customHeight="1" x14ac:dyDescent="0.15">
      <c r="A917" s="642"/>
      <c r="B917" s="643"/>
      <c r="C917" s="644"/>
      <c r="D917" s="302"/>
      <c r="E917" s="625"/>
      <c r="F917" s="625"/>
      <c r="G917" s="625"/>
      <c r="H917" s="625"/>
      <c r="I917" s="625"/>
      <c r="J917" s="625"/>
      <c r="K917" s="625"/>
      <c r="L917" s="625"/>
      <c r="M917" s="625"/>
      <c r="N917" s="625"/>
      <c r="O917" s="625"/>
      <c r="P917" s="625"/>
      <c r="Q917" s="625"/>
      <c r="R917" s="625"/>
      <c r="S917" s="625"/>
      <c r="T917" s="626"/>
      <c r="U917" s="665"/>
      <c r="V917" s="666"/>
      <c r="W917" s="667"/>
      <c r="X917" s="652"/>
      <c r="Y917" s="652"/>
      <c r="Z917" s="652"/>
    </row>
    <row r="918" spans="1:26" s="27" customFormat="1" ht="17.100000000000001" customHeight="1" x14ac:dyDescent="0.15">
      <c r="A918" s="642"/>
      <c r="B918" s="643"/>
      <c r="C918" s="644"/>
      <c r="D918" s="261" t="s">
        <v>605</v>
      </c>
      <c r="E918" s="625" t="s">
        <v>612</v>
      </c>
      <c r="F918" s="625"/>
      <c r="G918" s="625"/>
      <c r="H918" s="625"/>
      <c r="I918" s="625"/>
      <c r="J918" s="625"/>
      <c r="K918" s="625"/>
      <c r="L918" s="625"/>
      <c r="M918" s="625"/>
      <c r="N918" s="625"/>
      <c r="O918" s="625"/>
      <c r="P918" s="625"/>
      <c r="Q918" s="625"/>
      <c r="R918" s="625"/>
      <c r="S918" s="625"/>
      <c r="T918" s="626"/>
      <c r="U918" s="665"/>
      <c r="V918" s="666"/>
      <c r="W918" s="667"/>
      <c r="X918" s="652"/>
      <c r="Y918" s="652"/>
      <c r="Z918" s="652"/>
    </row>
    <row r="919" spans="1:26" s="27" customFormat="1" ht="17.100000000000001" customHeight="1" x14ac:dyDescent="0.15">
      <c r="A919" s="642"/>
      <c r="B919" s="643"/>
      <c r="C919" s="644"/>
      <c r="D919" s="302"/>
      <c r="E919" s="625"/>
      <c r="F919" s="625"/>
      <c r="G919" s="625"/>
      <c r="H919" s="625"/>
      <c r="I919" s="625"/>
      <c r="J919" s="625"/>
      <c r="K919" s="625"/>
      <c r="L919" s="625"/>
      <c r="M919" s="625"/>
      <c r="N919" s="625"/>
      <c r="O919" s="625"/>
      <c r="P919" s="625"/>
      <c r="Q919" s="625"/>
      <c r="R919" s="625"/>
      <c r="S919" s="625"/>
      <c r="T919" s="626"/>
      <c r="U919" s="665"/>
      <c r="V919" s="666"/>
      <c r="W919" s="667"/>
      <c r="X919" s="652"/>
      <c r="Y919" s="652"/>
      <c r="Z919" s="652"/>
    </row>
    <row r="920" spans="1:26" s="27" customFormat="1" ht="17.100000000000001" customHeight="1" x14ac:dyDescent="0.15">
      <c r="A920" s="642"/>
      <c r="B920" s="643"/>
      <c r="C920" s="644"/>
      <c r="D920" s="302"/>
      <c r="E920" s="625"/>
      <c r="F920" s="625"/>
      <c r="G920" s="625"/>
      <c r="H920" s="625"/>
      <c r="I920" s="625"/>
      <c r="J920" s="625"/>
      <c r="K920" s="625"/>
      <c r="L920" s="625"/>
      <c r="M920" s="625"/>
      <c r="N920" s="625"/>
      <c r="O920" s="625"/>
      <c r="P920" s="625"/>
      <c r="Q920" s="625"/>
      <c r="R920" s="625"/>
      <c r="S920" s="625"/>
      <c r="T920" s="626"/>
      <c r="U920" s="665"/>
      <c r="V920" s="666"/>
      <c r="W920" s="667"/>
      <c r="X920" s="652"/>
      <c r="Y920" s="652"/>
      <c r="Z920" s="652"/>
    </row>
    <row r="921" spans="1:26" s="27" customFormat="1" ht="17.100000000000001" customHeight="1" x14ac:dyDescent="0.15">
      <c r="A921" s="642"/>
      <c r="B921" s="643"/>
      <c r="C921" s="644"/>
      <c r="D921" s="261" t="s">
        <v>607</v>
      </c>
      <c r="E921" s="625" t="s">
        <v>613</v>
      </c>
      <c r="F921" s="625"/>
      <c r="G921" s="625"/>
      <c r="H921" s="625"/>
      <c r="I921" s="625"/>
      <c r="J921" s="625"/>
      <c r="K921" s="625"/>
      <c r="L921" s="625"/>
      <c r="M921" s="625"/>
      <c r="N921" s="625"/>
      <c r="O921" s="625"/>
      <c r="P921" s="625"/>
      <c r="Q921" s="625"/>
      <c r="R921" s="625"/>
      <c r="S921" s="625"/>
      <c r="T921" s="626"/>
      <c r="U921" s="665"/>
      <c r="V921" s="666"/>
      <c r="W921" s="667"/>
      <c r="X921" s="652"/>
      <c r="Y921" s="652"/>
      <c r="Z921" s="652"/>
    </row>
    <row r="922" spans="1:26" s="27" customFormat="1" ht="17.100000000000001" customHeight="1" x14ac:dyDescent="0.15">
      <c r="A922" s="642"/>
      <c r="B922" s="643"/>
      <c r="C922" s="644"/>
      <c r="D922" s="302"/>
      <c r="E922" s="625"/>
      <c r="F922" s="625"/>
      <c r="G922" s="625"/>
      <c r="H922" s="625"/>
      <c r="I922" s="625"/>
      <c r="J922" s="625"/>
      <c r="K922" s="625"/>
      <c r="L922" s="625"/>
      <c r="M922" s="625"/>
      <c r="N922" s="625"/>
      <c r="O922" s="625"/>
      <c r="P922" s="625"/>
      <c r="Q922" s="625"/>
      <c r="R922" s="625"/>
      <c r="S922" s="625"/>
      <c r="T922" s="626"/>
      <c r="U922" s="665"/>
      <c r="V922" s="666"/>
      <c r="W922" s="667"/>
      <c r="X922" s="652"/>
      <c r="Y922" s="652"/>
      <c r="Z922" s="652"/>
    </row>
    <row r="923" spans="1:26" s="27" customFormat="1" ht="17.100000000000001" customHeight="1" x14ac:dyDescent="0.15">
      <c r="A923" s="642"/>
      <c r="B923" s="643"/>
      <c r="C923" s="644"/>
      <c r="D923" s="261" t="s">
        <v>614</v>
      </c>
      <c r="E923" s="625" t="s">
        <v>608</v>
      </c>
      <c r="F923" s="625"/>
      <c r="G923" s="625"/>
      <c r="H923" s="625"/>
      <c r="I923" s="625"/>
      <c r="J923" s="625"/>
      <c r="K923" s="625"/>
      <c r="L923" s="625"/>
      <c r="M923" s="625"/>
      <c r="N923" s="625"/>
      <c r="O923" s="625"/>
      <c r="P923" s="625"/>
      <c r="Q923" s="625"/>
      <c r="R923" s="625"/>
      <c r="S923" s="625"/>
      <c r="T923" s="626"/>
      <c r="U923" s="665"/>
      <c r="V923" s="666"/>
      <c r="W923" s="667"/>
      <c r="X923" s="652"/>
      <c r="Y923" s="652"/>
      <c r="Z923" s="652"/>
    </row>
    <row r="924" spans="1:26" s="27" customFormat="1" ht="17.100000000000001" customHeight="1" x14ac:dyDescent="0.15">
      <c r="A924" s="642"/>
      <c r="B924" s="643"/>
      <c r="C924" s="644"/>
      <c r="D924" s="302"/>
      <c r="E924" s="625"/>
      <c r="F924" s="625"/>
      <c r="G924" s="625"/>
      <c r="H924" s="625"/>
      <c r="I924" s="625"/>
      <c r="J924" s="625"/>
      <c r="K924" s="625"/>
      <c r="L924" s="625"/>
      <c r="M924" s="625"/>
      <c r="N924" s="625"/>
      <c r="O924" s="625"/>
      <c r="P924" s="625"/>
      <c r="Q924" s="625"/>
      <c r="R924" s="625"/>
      <c r="S924" s="625"/>
      <c r="T924" s="626"/>
      <c r="U924" s="665"/>
      <c r="V924" s="666"/>
      <c r="W924" s="667"/>
      <c r="X924" s="652"/>
      <c r="Y924" s="652"/>
      <c r="Z924" s="652"/>
    </row>
    <row r="925" spans="1:26" s="27" customFormat="1" ht="17.100000000000001" customHeight="1" x14ac:dyDescent="0.15">
      <c r="A925" s="642"/>
      <c r="B925" s="643"/>
      <c r="C925" s="644"/>
      <c r="D925" s="302"/>
      <c r="E925" s="303"/>
      <c r="F925" s="303"/>
      <c r="G925" s="303"/>
      <c r="H925" s="303"/>
      <c r="I925" s="303"/>
      <c r="J925" s="303"/>
      <c r="K925" s="303"/>
      <c r="L925" s="303"/>
      <c r="M925" s="303"/>
      <c r="N925" s="303"/>
      <c r="O925" s="303"/>
      <c r="P925" s="303"/>
      <c r="Q925" s="303"/>
      <c r="R925" s="303"/>
      <c r="S925" s="303"/>
      <c r="T925" s="304"/>
      <c r="U925" s="665"/>
      <c r="V925" s="666"/>
      <c r="W925" s="667"/>
      <c r="X925" s="652"/>
      <c r="Y925" s="652"/>
      <c r="Z925" s="652"/>
    </row>
    <row r="926" spans="1:26" s="27" customFormat="1" ht="17.100000000000001" customHeight="1" x14ac:dyDescent="0.15">
      <c r="A926" s="639" t="s">
        <v>924</v>
      </c>
      <c r="B926" s="640"/>
      <c r="C926" s="641"/>
      <c r="D926" s="621" t="s">
        <v>834</v>
      </c>
      <c r="E926" s="622"/>
      <c r="F926" s="622"/>
      <c r="G926" s="622"/>
      <c r="H926" s="622"/>
      <c r="I926" s="622"/>
      <c r="J926" s="622"/>
      <c r="K926" s="622"/>
      <c r="L926" s="622"/>
      <c r="M926" s="622"/>
      <c r="N926" s="622"/>
      <c r="O926" s="622"/>
      <c r="P926" s="622"/>
      <c r="Q926" s="622"/>
      <c r="R926" s="622"/>
      <c r="S926" s="622"/>
      <c r="T926" s="623"/>
      <c r="U926" s="662" t="s">
        <v>569</v>
      </c>
      <c r="V926" s="663"/>
      <c r="W926" s="664"/>
      <c r="X926" s="651"/>
      <c r="Y926" s="651"/>
      <c r="Z926" s="651"/>
    </row>
    <row r="927" spans="1:26" s="27" customFormat="1" ht="17.100000000000001" customHeight="1" x14ac:dyDescent="0.15">
      <c r="A927" s="642"/>
      <c r="B927" s="643"/>
      <c r="C927" s="644"/>
      <c r="D927" s="624"/>
      <c r="E927" s="625"/>
      <c r="F927" s="625"/>
      <c r="G927" s="625"/>
      <c r="H927" s="625"/>
      <c r="I927" s="625"/>
      <c r="J927" s="625"/>
      <c r="K927" s="625"/>
      <c r="L927" s="625"/>
      <c r="M927" s="625"/>
      <c r="N927" s="625"/>
      <c r="O927" s="625"/>
      <c r="P927" s="625"/>
      <c r="Q927" s="625"/>
      <c r="R927" s="625"/>
      <c r="S927" s="625"/>
      <c r="T927" s="626"/>
      <c r="U927" s="665"/>
      <c r="V927" s="666"/>
      <c r="W927" s="667"/>
      <c r="X927" s="652"/>
      <c r="Y927" s="652"/>
      <c r="Z927" s="652"/>
    </row>
    <row r="928" spans="1:26" s="27" customFormat="1" ht="17.100000000000001" customHeight="1" x14ac:dyDescent="0.15">
      <c r="A928" s="642"/>
      <c r="B928" s="643"/>
      <c r="C928" s="644"/>
      <c r="D928" s="624"/>
      <c r="E928" s="625"/>
      <c r="F928" s="625"/>
      <c r="G928" s="625"/>
      <c r="H928" s="625"/>
      <c r="I928" s="625"/>
      <c r="J928" s="625"/>
      <c r="K928" s="625"/>
      <c r="L928" s="625"/>
      <c r="M928" s="625"/>
      <c r="N928" s="625"/>
      <c r="O928" s="625"/>
      <c r="P928" s="625"/>
      <c r="Q928" s="625"/>
      <c r="R928" s="625"/>
      <c r="S928" s="625"/>
      <c r="T928" s="626"/>
      <c r="U928" s="665"/>
      <c r="V928" s="666"/>
      <c r="W928" s="667"/>
      <c r="X928" s="652"/>
      <c r="Y928" s="652"/>
      <c r="Z928" s="652"/>
    </row>
    <row r="929" spans="1:26" s="27" customFormat="1" ht="17.100000000000001" customHeight="1" x14ac:dyDescent="0.15">
      <c r="A929" s="642"/>
      <c r="B929" s="643"/>
      <c r="C929" s="644"/>
      <c r="D929" s="624"/>
      <c r="E929" s="625"/>
      <c r="F929" s="625"/>
      <c r="G929" s="625"/>
      <c r="H929" s="625"/>
      <c r="I929" s="625"/>
      <c r="J929" s="625"/>
      <c r="K929" s="625"/>
      <c r="L929" s="625"/>
      <c r="M929" s="625"/>
      <c r="N929" s="625"/>
      <c r="O929" s="625"/>
      <c r="P929" s="625"/>
      <c r="Q929" s="625"/>
      <c r="R929" s="625"/>
      <c r="S929" s="625"/>
      <c r="T929" s="626"/>
      <c r="U929" s="665"/>
      <c r="V929" s="666"/>
      <c r="W929" s="667"/>
      <c r="X929" s="652"/>
      <c r="Y929" s="652"/>
      <c r="Z929" s="652"/>
    </row>
    <row r="930" spans="1:26" s="27" customFormat="1" ht="17.100000000000001" customHeight="1" x14ac:dyDescent="0.15">
      <c r="A930" s="642"/>
      <c r="B930" s="643"/>
      <c r="C930" s="644"/>
      <c r="D930" s="624"/>
      <c r="E930" s="625"/>
      <c r="F930" s="625"/>
      <c r="G930" s="625"/>
      <c r="H930" s="625"/>
      <c r="I930" s="625"/>
      <c r="J930" s="625"/>
      <c r="K930" s="625"/>
      <c r="L930" s="625"/>
      <c r="M930" s="625"/>
      <c r="N930" s="625"/>
      <c r="O930" s="625"/>
      <c r="P930" s="625"/>
      <c r="Q930" s="625"/>
      <c r="R930" s="625"/>
      <c r="S930" s="625"/>
      <c r="T930" s="626"/>
      <c r="U930" s="665"/>
      <c r="V930" s="666"/>
      <c r="W930" s="667"/>
      <c r="X930" s="652"/>
      <c r="Y930" s="652"/>
      <c r="Z930" s="652"/>
    </row>
    <row r="931" spans="1:26" s="27" customFormat="1" ht="17.100000000000001" customHeight="1" x14ac:dyDescent="0.15">
      <c r="A931" s="642"/>
      <c r="B931" s="643"/>
      <c r="C931" s="644"/>
      <c r="D931" s="624"/>
      <c r="E931" s="625"/>
      <c r="F931" s="625"/>
      <c r="G931" s="625"/>
      <c r="H931" s="625"/>
      <c r="I931" s="625"/>
      <c r="J931" s="625"/>
      <c r="K931" s="625"/>
      <c r="L931" s="625"/>
      <c r="M931" s="625"/>
      <c r="N931" s="625"/>
      <c r="O931" s="625"/>
      <c r="P931" s="625"/>
      <c r="Q931" s="625"/>
      <c r="R931" s="625"/>
      <c r="S931" s="625"/>
      <c r="T931" s="626"/>
      <c r="U931" s="665"/>
      <c r="V931" s="666"/>
      <c r="W931" s="667"/>
      <c r="X931" s="652"/>
      <c r="Y931" s="652"/>
      <c r="Z931" s="652"/>
    </row>
    <row r="932" spans="1:26" s="27" customFormat="1" ht="17.100000000000001" customHeight="1" x14ac:dyDescent="0.15">
      <c r="A932" s="642"/>
      <c r="B932" s="643"/>
      <c r="C932" s="644"/>
      <c r="D932" s="627"/>
      <c r="E932" s="628"/>
      <c r="F932" s="628"/>
      <c r="G932" s="628"/>
      <c r="H932" s="628"/>
      <c r="I932" s="628"/>
      <c r="J932" s="628"/>
      <c r="K932" s="628"/>
      <c r="L932" s="628"/>
      <c r="M932" s="628"/>
      <c r="N932" s="628"/>
      <c r="O932" s="628"/>
      <c r="P932" s="628"/>
      <c r="Q932" s="628"/>
      <c r="R932" s="628"/>
      <c r="S932" s="628"/>
      <c r="T932" s="629"/>
      <c r="U932" s="665"/>
      <c r="V932" s="666"/>
      <c r="W932" s="667"/>
      <c r="X932" s="694"/>
      <c r="Y932" s="694"/>
      <c r="Z932" s="694"/>
    </row>
    <row r="933" spans="1:26" s="27" customFormat="1" ht="17.100000000000001" customHeight="1" x14ac:dyDescent="0.15">
      <c r="A933" s="642"/>
      <c r="B933" s="643"/>
      <c r="C933" s="644"/>
      <c r="D933" s="645" t="s">
        <v>835</v>
      </c>
      <c r="E933" s="646"/>
      <c r="F933" s="646"/>
      <c r="G933" s="646"/>
      <c r="H933" s="646"/>
      <c r="I933" s="646"/>
      <c r="J933" s="646"/>
      <c r="K933" s="646"/>
      <c r="L933" s="646"/>
      <c r="M933" s="646"/>
      <c r="N933" s="646"/>
      <c r="O933" s="646"/>
      <c r="P933" s="646"/>
      <c r="Q933" s="646"/>
      <c r="R933" s="646"/>
      <c r="S933" s="646"/>
      <c r="T933" s="647"/>
      <c r="U933" s="665"/>
      <c r="V933" s="666"/>
      <c r="W933" s="667"/>
      <c r="X933" s="352"/>
      <c r="Y933" s="352"/>
      <c r="Z933" s="352"/>
    </row>
    <row r="934" spans="1:26" s="27" customFormat="1" ht="17.100000000000001" customHeight="1" x14ac:dyDescent="0.15">
      <c r="A934" s="642"/>
      <c r="B934" s="643"/>
      <c r="C934" s="644"/>
      <c r="D934" s="624" t="s">
        <v>381</v>
      </c>
      <c r="E934" s="625"/>
      <c r="F934" s="625"/>
      <c r="G934" s="625"/>
      <c r="H934" s="625"/>
      <c r="I934" s="625"/>
      <c r="J934" s="625"/>
      <c r="K934" s="625"/>
      <c r="L934" s="625"/>
      <c r="M934" s="625"/>
      <c r="N934" s="625"/>
      <c r="O934" s="625"/>
      <c r="P934" s="625"/>
      <c r="Q934" s="625"/>
      <c r="R934" s="625"/>
      <c r="S934" s="625"/>
      <c r="T934" s="626"/>
      <c r="U934" s="665"/>
      <c r="V934" s="666"/>
      <c r="W934" s="667"/>
      <c r="X934" s="352"/>
      <c r="Y934" s="352"/>
      <c r="Z934" s="352"/>
    </row>
    <row r="935" spans="1:26" s="27" customFormat="1" ht="17.100000000000001" customHeight="1" x14ac:dyDescent="0.15">
      <c r="A935" s="642"/>
      <c r="B935" s="643"/>
      <c r="C935" s="644"/>
      <c r="E935" s="625" t="s">
        <v>380</v>
      </c>
      <c r="F935" s="625"/>
      <c r="G935" s="625"/>
      <c r="H935" s="625"/>
      <c r="I935" s="625"/>
      <c r="J935" s="625"/>
      <c r="K935" s="625"/>
      <c r="L935" s="625"/>
      <c r="M935" s="625"/>
      <c r="N935" s="625"/>
      <c r="O935" s="625"/>
      <c r="P935" s="625"/>
      <c r="Q935" s="625"/>
      <c r="R935" s="625"/>
      <c r="S935" s="625"/>
      <c r="T935" s="626"/>
      <c r="U935" s="665"/>
      <c r="V935" s="666"/>
      <c r="W935" s="667"/>
      <c r="X935" s="352"/>
      <c r="Y935" s="352"/>
      <c r="Z935" s="352"/>
    </row>
    <row r="936" spans="1:26" s="27" customFormat="1" ht="17.100000000000001" customHeight="1" x14ac:dyDescent="0.15">
      <c r="A936" s="642"/>
      <c r="B936" s="643"/>
      <c r="C936" s="644"/>
      <c r="E936" s="283" t="s">
        <v>616</v>
      </c>
      <c r="F936" s="625" t="s">
        <v>615</v>
      </c>
      <c r="G936" s="625"/>
      <c r="H936" s="625"/>
      <c r="I936" s="625"/>
      <c r="J936" s="625"/>
      <c r="K936" s="625"/>
      <c r="L936" s="625"/>
      <c r="M936" s="625"/>
      <c r="N936" s="625"/>
      <c r="O936" s="625"/>
      <c r="P936" s="625"/>
      <c r="Q936" s="625"/>
      <c r="R936" s="625"/>
      <c r="S936" s="625"/>
      <c r="T936" s="626"/>
      <c r="U936" s="665"/>
      <c r="V936" s="666"/>
      <c r="W936" s="667"/>
      <c r="X936" s="352"/>
      <c r="Y936" s="352"/>
      <c r="Z936" s="352"/>
    </row>
    <row r="937" spans="1:26" s="27" customFormat="1" ht="17.100000000000001" customHeight="1" x14ac:dyDescent="0.15">
      <c r="A937" s="642"/>
      <c r="B937" s="643"/>
      <c r="C937" s="644"/>
      <c r="D937" s="302"/>
      <c r="E937" s="303"/>
      <c r="F937" s="625"/>
      <c r="G937" s="625"/>
      <c r="H937" s="625"/>
      <c r="I937" s="625"/>
      <c r="J937" s="625"/>
      <c r="K937" s="625"/>
      <c r="L937" s="625"/>
      <c r="M937" s="625"/>
      <c r="N937" s="625"/>
      <c r="O937" s="625"/>
      <c r="P937" s="625"/>
      <c r="Q937" s="625"/>
      <c r="R937" s="625"/>
      <c r="S937" s="625"/>
      <c r="T937" s="626"/>
      <c r="U937" s="665"/>
      <c r="V937" s="666"/>
      <c r="W937" s="667"/>
      <c r="X937" s="352"/>
      <c r="Y937" s="352"/>
      <c r="Z937" s="352"/>
    </row>
    <row r="938" spans="1:26" s="27" customFormat="1" ht="17.100000000000001" customHeight="1" x14ac:dyDescent="0.15">
      <c r="A938" s="642"/>
      <c r="B938" s="643"/>
      <c r="C938" s="644"/>
      <c r="D938" s="302"/>
      <c r="E938" s="303"/>
      <c r="F938" s="625"/>
      <c r="G938" s="625"/>
      <c r="H938" s="625"/>
      <c r="I938" s="625"/>
      <c r="J938" s="625"/>
      <c r="K938" s="625"/>
      <c r="L938" s="625"/>
      <c r="M938" s="625"/>
      <c r="N938" s="625"/>
      <c r="O938" s="625"/>
      <c r="P938" s="625"/>
      <c r="Q938" s="625"/>
      <c r="R938" s="625"/>
      <c r="S938" s="625"/>
      <c r="T938" s="626"/>
      <c r="U938" s="665"/>
      <c r="V938" s="666"/>
      <c r="W938" s="667"/>
      <c r="X938" s="352"/>
      <c r="Y938" s="352"/>
      <c r="Z938" s="352"/>
    </row>
    <row r="939" spans="1:26" s="27" customFormat="1" ht="17.100000000000001" customHeight="1" x14ac:dyDescent="0.15">
      <c r="A939" s="642"/>
      <c r="B939" s="643"/>
      <c r="C939" s="644"/>
      <c r="D939" s="302"/>
      <c r="E939" s="303"/>
      <c r="F939" s="625"/>
      <c r="G939" s="625"/>
      <c r="H939" s="625"/>
      <c r="I939" s="625"/>
      <c r="J939" s="625"/>
      <c r="K939" s="625"/>
      <c r="L939" s="625"/>
      <c r="M939" s="625"/>
      <c r="N939" s="625"/>
      <c r="O939" s="625"/>
      <c r="P939" s="625"/>
      <c r="Q939" s="625"/>
      <c r="R939" s="625"/>
      <c r="S939" s="625"/>
      <c r="T939" s="626"/>
      <c r="U939" s="665"/>
      <c r="V939" s="666"/>
      <c r="W939" s="667"/>
      <c r="X939" s="352"/>
      <c r="Y939" s="352"/>
      <c r="Z939" s="352"/>
    </row>
    <row r="940" spans="1:26" s="27" customFormat="1" ht="17.100000000000001" customHeight="1" x14ac:dyDescent="0.15">
      <c r="A940" s="642"/>
      <c r="B940" s="643"/>
      <c r="C940" s="644"/>
      <c r="E940" s="303" t="s">
        <v>617</v>
      </c>
      <c r="F940" s="625" t="s">
        <v>618</v>
      </c>
      <c r="G940" s="625"/>
      <c r="H940" s="625"/>
      <c r="I940" s="625"/>
      <c r="J940" s="625"/>
      <c r="K940" s="625"/>
      <c r="L940" s="625"/>
      <c r="M940" s="625"/>
      <c r="N940" s="625"/>
      <c r="O940" s="625"/>
      <c r="P940" s="625"/>
      <c r="Q940" s="625"/>
      <c r="R940" s="625"/>
      <c r="S940" s="625"/>
      <c r="T940" s="626"/>
      <c r="U940" s="665"/>
      <c r="V940" s="666"/>
      <c r="W940" s="667"/>
      <c r="X940" s="352"/>
      <c r="Y940" s="352"/>
      <c r="Z940" s="352"/>
    </row>
    <row r="941" spans="1:26" s="27" customFormat="1" ht="17.100000000000001" customHeight="1" x14ac:dyDescent="0.15">
      <c r="A941" s="642"/>
      <c r="B941" s="643"/>
      <c r="C941" s="644"/>
      <c r="D941" s="302"/>
      <c r="E941" s="303"/>
      <c r="F941" s="625"/>
      <c r="G941" s="625"/>
      <c r="H941" s="625"/>
      <c r="I941" s="625"/>
      <c r="J941" s="625"/>
      <c r="K941" s="625"/>
      <c r="L941" s="625"/>
      <c r="M941" s="625"/>
      <c r="N941" s="625"/>
      <c r="O941" s="625"/>
      <c r="P941" s="625"/>
      <c r="Q941" s="625"/>
      <c r="R941" s="625"/>
      <c r="S941" s="625"/>
      <c r="T941" s="626"/>
      <c r="U941" s="665"/>
      <c r="V941" s="666"/>
      <c r="W941" s="667"/>
      <c r="X941" s="352"/>
      <c r="Y941" s="352"/>
      <c r="Z941" s="352"/>
    </row>
    <row r="942" spans="1:26" s="27" customFormat="1" ht="17.100000000000001" customHeight="1" x14ac:dyDescent="0.15">
      <c r="A942" s="642"/>
      <c r="B942" s="643"/>
      <c r="C942" s="644"/>
      <c r="D942" s="302"/>
      <c r="E942" s="303"/>
      <c r="F942" s="625"/>
      <c r="G942" s="625"/>
      <c r="H942" s="625"/>
      <c r="I942" s="625"/>
      <c r="J942" s="625"/>
      <c r="K942" s="625"/>
      <c r="L942" s="625"/>
      <c r="M942" s="625"/>
      <c r="N942" s="625"/>
      <c r="O942" s="625"/>
      <c r="P942" s="625"/>
      <c r="Q942" s="625"/>
      <c r="R942" s="625"/>
      <c r="S942" s="625"/>
      <c r="T942" s="626"/>
      <c r="U942" s="665"/>
      <c r="V942" s="666"/>
      <c r="W942" s="667"/>
      <c r="X942" s="352"/>
      <c r="Y942" s="352"/>
      <c r="Z942" s="352"/>
    </row>
    <row r="943" spans="1:26" s="27" customFormat="1" ht="17.100000000000001" customHeight="1" x14ac:dyDescent="0.15">
      <c r="A943" s="642"/>
      <c r="B943" s="643"/>
      <c r="C943" s="644"/>
      <c r="E943" s="303" t="s">
        <v>10</v>
      </c>
      <c r="F943" s="625" t="s">
        <v>620</v>
      </c>
      <c r="G943" s="625"/>
      <c r="H943" s="625"/>
      <c r="I943" s="625"/>
      <c r="J943" s="625"/>
      <c r="K943" s="625"/>
      <c r="L943" s="625"/>
      <c r="M943" s="625"/>
      <c r="N943" s="625"/>
      <c r="O943" s="625"/>
      <c r="P943" s="625"/>
      <c r="Q943" s="625"/>
      <c r="R943" s="625"/>
      <c r="S943" s="625"/>
      <c r="T943" s="626"/>
      <c r="U943" s="665"/>
      <c r="V943" s="666"/>
      <c r="W943" s="667"/>
      <c r="X943" s="352"/>
      <c r="Y943" s="352"/>
      <c r="Z943" s="352"/>
    </row>
    <row r="944" spans="1:26" s="27" customFormat="1" ht="17.100000000000001" customHeight="1" x14ac:dyDescent="0.15">
      <c r="A944" s="642"/>
      <c r="B944" s="643"/>
      <c r="C944" s="644"/>
      <c r="E944" s="303" t="s">
        <v>621</v>
      </c>
      <c r="F944" s="625" t="s">
        <v>637</v>
      </c>
      <c r="G944" s="625"/>
      <c r="H944" s="625"/>
      <c r="I944" s="625"/>
      <c r="J944" s="625"/>
      <c r="K944" s="625"/>
      <c r="L944" s="625"/>
      <c r="M944" s="625"/>
      <c r="N944" s="625"/>
      <c r="O944" s="625"/>
      <c r="P944" s="625"/>
      <c r="Q944" s="625"/>
      <c r="R944" s="625"/>
      <c r="S944" s="625"/>
      <c r="T944" s="626"/>
      <c r="U944" s="665"/>
      <c r="V944" s="666"/>
      <c r="W944" s="667"/>
      <c r="X944" s="352"/>
      <c r="Y944" s="352"/>
      <c r="Z944" s="352"/>
    </row>
    <row r="945" spans="1:26" s="27" customFormat="1" ht="17.100000000000001" customHeight="1" x14ac:dyDescent="0.15">
      <c r="A945" s="642"/>
      <c r="B945" s="643"/>
      <c r="C945" s="644"/>
      <c r="D945" s="302"/>
      <c r="E945" s="303"/>
      <c r="F945" s="625"/>
      <c r="G945" s="625"/>
      <c r="H945" s="625"/>
      <c r="I945" s="625"/>
      <c r="J945" s="625"/>
      <c r="K945" s="625"/>
      <c r="L945" s="625"/>
      <c r="M945" s="625"/>
      <c r="N945" s="625"/>
      <c r="O945" s="625"/>
      <c r="P945" s="625"/>
      <c r="Q945" s="625"/>
      <c r="R945" s="625"/>
      <c r="S945" s="625"/>
      <c r="T945" s="626"/>
      <c r="U945" s="665"/>
      <c r="V945" s="666"/>
      <c r="W945" s="667"/>
      <c r="X945" s="352"/>
      <c r="Y945" s="352"/>
      <c r="Z945" s="352"/>
    </row>
    <row r="946" spans="1:26" s="27" customFormat="1" ht="17.100000000000001" customHeight="1" x14ac:dyDescent="0.15">
      <c r="A946" s="642"/>
      <c r="B946" s="643"/>
      <c r="C946" s="644"/>
      <c r="D946" s="302"/>
      <c r="F946" s="303" t="s">
        <v>622</v>
      </c>
      <c r="G946" s="625" t="s">
        <v>664</v>
      </c>
      <c r="H946" s="625"/>
      <c r="I946" s="625"/>
      <c r="J946" s="625"/>
      <c r="K946" s="625"/>
      <c r="L946" s="625"/>
      <c r="M946" s="625"/>
      <c r="N946" s="625"/>
      <c r="O946" s="625"/>
      <c r="P946" s="625"/>
      <c r="Q946" s="625"/>
      <c r="R946" s="625"/>
      <c r="S946" s="625"/>
      <c r="T946" s="626"/>
      <c r="U946" s="665"/>
      <c r="V946" s="666"/>
      <c r="W946" s="667"/>
      <c r="X946" s="352"/>
      <c r="Y946" s="352"/>
      <c r="Z946" s="352"/>
    </row>
    <row r="947" spans="1:26" s="27" customFormat="1" ht="17.100000000000001" customHeight="1" x14ac:dyDescent="0.15">
      <c r="A947" s="642"/>
      <c r="B947" s="643"/>
      <c r="C947" s="644"/>
      <c r="D947" s="302"/>
      <c r="E947" s="303"/>
      <c r="F947" s="303"/>
      <c r="G947" s="625"/>
      <c r="H947" s="625"/>
      <c r="I947" s="625"/>
      <c r="J947" s="625"/>
      <c r="K947" s="625"/>
      <c r="L947" s="625"/>
      <c r="M947" s="625"/>
      <c r="N947" s="625"/>
      <c r="O947" s="625"/>
      <c r="P947" s="625"/>
      <c r="Q947" s="625"/>
      <c r="R947" s="625"/>
      <c r="S947" s="625"/>
      <c r="T947" s="626"/>
      <c r="U947" s="665"/>
      <c r="V947" s="666"/>
      <c r="W947" s="667"/>
      <c r="X947" s="352"/>
      <c r="Y947" s="352"/>
      <c r="Z947" s="352"/>
    </row>
    <row r="948" spans="1:26" s="27" customFormat="1" ht="17.100000000000001" customHeight="1" x14ac:dyDescent="0.15">
      <c r="A948" s="642"/>
      <c r="B948" s="643"/>
      <c r="C948" s="644"/>
      <c r="D948" s="302"/>
      <c r="E948" s="303"/>
      <c r="F948" s="303"/>
      <c r="G948" s="625"/>
      <c r="H948" s="625"/>
      <c r="I948" s="625"/>
      <c r="J948" s="625"/>
      <c r="K948" s="625"/>
      <c r="L948" s="625"/>
      <c r="M948" s="625"/>
      <c r="N948" s="625"/>
      <c r="O948" s="625"/>
      <c r="P948" s="625"/>
      <c r="Q948" s="625"/>
      <c r="R948" s="625"/>
      <c r="S948" s="625"/>
      <c r="T948" s="626"/>
      <c r="U948" s="665"/>
      <c r="V948" s="666"/>
      <c r="W948" s="667"/>
      <c r="X948" s="352"/>
      <c r="Y948" s="352"/>
      <c r="Z948" s="352"/>
    </row>
    <row r="949" spans="1:26" s="27" customFormat="1" ht="17.100000000000001" customHeight="1" x14ac:dyDescent="0.15">
      <c r="A949" s="642"/>
      <c r="B949" s="643"/>
      <c r="C949" s="644"/>
      <c r="D949" s="302"/>
      <c r="E949" s="303"/>
      <c r="F949" s="303"/>
      <c r="G949" s="625"/>
      <c r="H949" s="625"/>
      <c r="I949" s="625"/>
      <c r="J949" s="625"/>
      <c r="K949" s="625"/>
      <c r="L949" s="625"/>
      <c r="M949" s="625"/>
      <c r="N949" s="625"/>
      <c r="O949" s="625"/>
      <c r="P949" s="625"/>
      <c r="Q949" s="625"/>
      <c r="R949" s="625"/>
      <c r="S949" s="625"/>
      <c r="T949" s="626"/>
      <c r="U949" s="665"/>
      <c r="V949" s="666"/>
      <c r="W949" s="667"/>
      <c r="X949" s="352"/>
      <c r="Y949" s="352"/>
      <c r="Z949" s="352"/>
    </row>
    <row r="950" spans="1:26" s="27" customFormat="1" ht="17.100000000000001" customHeight="1" x14ac:dyDescent="0.15">
      <c r="A950" s="642"/>
      <c r="B950" s="643"/>
      <c r="C950" s="644"/>
      <c r="D950" s="302"/>
      <c r="E950" s="303"/>
      <c r="F950" s="303"/>
      <c r="G950" s="625"/>
      <c r="H950" s="625"/>
      <c r="I950" s="625"/>
      <c r="J950" s="625"/>
      <c r="K950" s="625"/>
      <c r="L950" s="625"/>
      <c r="M950" s="625"/>
      <c r="N950" s="625"/>
      <c r="O950" s="625"/>
      <c r="P950" s="625"/>
      <c r="Q950" s="625"/>
      <c r="R950" s="625"/>
      <c r="S950" s="625"/>
      <c r="T950" s="626"/>
      <c r="U950" s="665"/>
      <c r="V950" s="666"/>
      <c r="W950" s="667"/>
      <c r="X950" s="352"/>
      <c r="Y950" s="352"/>
      <c r="Z950" s="352"/>
    </row>
    <row r="951" spans="1:26" s="27" customFormat="1" ht="17.100000000000001" customHeight="1" x14ac:dyDescent="0.15">
      <c r="A951" s="642"/>
      <c r="B951" s="643"/>
      <c r="C951" s="644"/>
      <c r="D951" s="302"/>
      <c r="F951" s="303"/>
      <c r="G951" s="625"/>
      <c r="H951" s="625"/>
      <c r="I951" s="625"/>
      <c r="J951" s="625"/>
      <c r="K951" s="625"/>
      <c r="L951" s="625"/>
      <c r="M951" s="625"/>
      <c r="N951" s="625"/>
      <c r="O951" s="625"/>
      <c r="P951" s="625"/>
      <c r="Q951" s="625"/>
      <c r="R951" s="625"/>
      <c r="S951" s="625"/>
      <c r="T951" s="626"/>
      <c r="U951" s="665"/>
      <c r="V951" s="666"/>
      <c r="W951" s="667"/>
      <c r="X951" s="352"/>
      <c r="Y951" s="352"/>
      <c r="Z951" s="352"/>
    </row>
    <row r="952" spans="1:26" s="27" customFormat="1" ht="17.100000000000001" customHeight="1" x14ac:dyDescent="0.15">
      <c r="A952" s="642"/>
      <c r="B952" s="643"/>
      <c r="C952" s="644"/>
      <c r="D952" s="302"/>
      <c r="F952" s="303" t="s">
        <v>623</v>
      </c>
      <c r="G952" s="625" t="s">
        <v>626</v>
      </c>
      <c r="H952" s="625"/>
      <c r="I952" s="625"/>
      <c r="J952" s="625"/>
      <c r="K952" s="625"/>
      <c r="L952" s="625"/>
      <c r="M952" s="625"/>
      <c r="N952" s="625"/>
      <c r="O952" s="625"/>
      <c r="P952" s="625"/>
      <c r="Q952" s="625"/>
      <c r="R952" s="625"/>
      <c r="S952" s="625"/>
      <c r="T952" s="626"/>
      <c r="U952" s="665"/>
      <c r="V952" s="666"/>
      <c r="W952" s="667"/>
      <c r="X952" s="352"/>
      <c r="Y952" s="352"/>
      <c r="Z952" s="352"/>
    </row>
    <row r="953" spans="1:26" s="27" customFormat="1" ht="17.100000000000001" customHeight="1" x14ac:dyDescent="0.15">
      <c r="A953" s="642"/>
      <c r="B953" s="643"/>
      <c r="C953" s="644"/>
      <c r="D953" s="302"/>
      <c r="E953" s="303"/>
      <c r="F953" s="303"/>
      <c r="G953" s="625"/>
      <c r="H953" s="625"/>
      <c r="I953" s="625"/>
      <c r="J953" s="625"/>
      <c r="K953" s="625"/>
      <c r="L953" s="625"/>
      <c r="M953" s="625"/>
      <c r="N953" s="625"/>
      <c r="O953" s="625"/>
      <c r="P953" s="625"/>
      <c r="Q953" s="625"/>
      <c r="R953" s="625"/>
      <c r="S953" s="625"/>
      <c r="T953" s="626"/>
      <c r="U953" s="665"/>
      <c r="V953" s="666"/>
      <c r="W953" s="667"/>
      <c r="X953" s="352"/>
      <c r="Y953" s="352"/>
      <c r="Z953" s="352"/>
    </row>
    <row r="954" spans="1:26" s="27" customFormat="1" ht="17.100000000000001" customHeight="1" x14ac:dyDescent="0.15">
      <c r="A954" s="642"/>
      <c r="B954" s="643"/>
      <c r="C954" s="644"/>
      <c r="D954" s="302"/>
      <c r="E954" s="303"/>
      <c r="F954" s="303"/>
      <c r="G954" s="625"/>
      <c r="H954" s="625"/>
      <c r="I954" s="625"/>
      <c r="J954" s="625"/>
      <c r="K954" s="625"/>
      <c r="L954" s="625"/>
      <c r="M954" s="625"/>
      <c r="N954" s="625"/>
      <c r="O954" s="625"/>
      <c r="P954" s="625"/>
      <c r="Q954" s="625"/>
      <c r="R954" s="625"/>
      <c r="S954" s="625"/>
      <c r="T954" s="626"/>
      <c r="U954" s="665"/>
      <c r="V954" s="666"/>
      <c r="W954" s="667"/>
      <c r="X954" s="352"/>
      <c r="Y954" s="352"/>
      <c r="Z954" s="352"/>
    </row>
    <row r="955" spans="1:26" s="27" customFormat="1" ht="17.100000000000001" customHeight="1" x14ac:dyDescent="0.15">
      <c r="A955" s="642"/>
      <c r="B955" s="643"/>
      <c r="C955" s="644"/>
      <c r="D955" s="302"/>
      <c r="E955" s="303"/>
      <c r="F955" s="303"/>
      <c r="G955" s="625"/>
      <c r="H955" s="625"/>
      <c r="I955" s="625"/>
      <c r="J955" s="625"/>
      <c r="K955" s="625"/>
      <c r="L955" s="625"/>
      <c r="M955" s="625"/>
      <c r="N955" s="625"/>
      <c r="O955" s="625"/>
      <c r="P955" s="625"/>
      <c r="Q955" s="625"/>
      <c r="R955" s="625"/>
      <c r="S955" s="625"/>
      <c r="T955" s="626"/>
      <c r="U955" s="665"/>
      <c r="V955" s="666"/>
      <c r="W955" s="667"/>
      <c r="X955" s="352"/>
      <c r="Y955" s="352"/>
      <c r="Z955" s="352"/>
    </row>
    <row r="956" spans="1:26" s="27" customFormat="1" ht="17.100000000000001" customHeight="1" x14ac:dyDescent="0.15">
      <c r="A956" s="642"/>
      <c r="B956" s="643"/>
      <c r="C956" s="644"/>
      <c r="D956" s="302"/>
      <c r="E956" s="303"/>
      <c r="F956" s="303"/>
      <c r="G956" s="625"/>
      <c r="H956" s="625"/>
      <c r="I956" s="625"/>
      <c r="J956" s="625"/>
      <c r="K956" s="625"/>
      <c r="L956" s="625"/>
      <c r="M956" s="625"/>
      <c r="N956" s="625"/>
      <c r="O956" s="625"/>
      <c r="P956" s="625"/>
      <c r="Q956" s="625"/>
      <c r="R956" s="625"/>
      <c r="S956" s="625"/>
      <c r="T956" s="626"/>
      <c r="U956" s="665"/>
      <c r="V956" s="666"/>
      <c r="W956" s="667"/>
      <c r="X956" s="352"/>
      <c r="Y956" s="352"/>
      <c r="Z956" s="352"/>
    </row>
    <row r="957" spans="1:26" s="27" customFormat="1" ht="17.100000000000001" customHeight="1" x14ac:dyDescent="0.15">
      <c r="A957" s="642"/>
      <c r="B957" s="643"/>
      <c r="C957" s="644"/>
      <c r="D957" s="302"/>
      <c r="E957" s="303"/>
      <c r="F957" s="303"/>
      <c r="G957" s="625"/>
      <c r="H957" s="625"/>
      <c r="I957" s="625"/>
      <c r="J957" s="625"/>
      <c r="K957" s="625"/>
      <c r="L957" s="625"/>
      <c r="M957" s="625"/>
      <c r="N957" s="625"/>
      <c r="O957" s="625"/>
      <c r="P957" s="625"/>
      <c r="Q957" s="625"/>
      <c r="R957" s="625"/>
      <c r="S957" s="625"/>
      <c r="T957" s="626"/>
      <c r="U957" s="665"/>
      <c r="V957" s="666"/>
      <c r="W957" s="667"/>
      <c r="X957" s="352"/>
      <c r="Y957" s="352"/>
      <c r="Z957" s="352"/>
    </row>
    <row r="958" spans="1:26" s="27" customFormat="1" ht="17.100000000000001" customHeight="1" x14ac:dyDescent="0.15">
      <c r="A958" s="642"/>
      <c r="B958" s="643"/>
      <c r="C958" s="644"/>
      <c r="E958" s="303" t="s">
        <v>624</v>
      </c>
      <c r="F958" s="625" t="s">
        <v>625</v>
      </c>
      <c r="G958" s="625"/>
      <c r="H958" s="625"/>
      <c r="I958" s="625"/>
      <c r="J958" s="625"/>
      <c r="K958" s="625"/>
      <c r="L958" s="625"/>
      <c r="M958" s="625"/>
      <c r="N958" s="625"/>
      <c r="O958" s="625"/>
      <c r="P958" s="625"/>
      <c r="Q958" s="625"/>
      <c r="R958" s="625"/>
      <c r="S958" s="625"/>
      <c r="T958" s="626"/>
      <c r="U958" s="665"/>
      <c r="V958" s="666"/>
      <c r="W958" s="667"/>
      <c r="X958" s="352"/>
      <c r="Y958" s="352"/>
      <c r="Z958" s="352"/>
    </row>
    <row r="959" spans="1:26" s="27" customFormat="1" ht="17.100000000000001" customHeight="1" x14ac:dyDescent="0.15">
      <c r="A959" s="642"/>
      <c r="B959" s="643"/>
      <c r="C959" s="644"/>
      <c r="D959" s="302"/>
      <c r="E959" s="303"/>
      <c r="F959" s="625"/>
      <c r="G959" s="625"/>
      <c r="H959" s="625"/>
      <c r="I959" s="625"/>
      <c r="J959" s="625"/>
      <c r="K959" s="625"/>
      <c r="L959" s="625"/>
      <c r="M959" s="625"/>
      <c r="N959" s="625"/>
      <c r="O959" s="625"/>
      <c r="P959" s="625"/>
      <c r="Q959" s="625"/>
      <c r="R959" s="625"/>
      <c r="S959" s="625"/>
      <c r="T959" s="626"/>
      <c r="U959" s="665"/>
      <c r="V959" s="666"/>
      <c r="W959" s="667"/>
      <c r="X959" s="352"/>
      <c r="Y959" s="352"/>
      <c r="Z959" s="352"/>
    </row>
    <row r="960" spans="1:26" s="27" customFormat="1" ht="17.100000000000001" customHeight="1" x14ac:dyDescent="0.15">
      <c r="A960" s="642"/>
      <c r="B960" s="643"/>
      <c r="C960" s="644"/>
      <c r="D960" s="627"/>
      <c r="E960" s="628"/>
      <c r="F960" s="628"/>
      <c r="G960" s="628"/>
      <c r="H960" s="628"/>
      <c r="I960" s="628"/>
      <c r="J960" s="628"/>
      <c r="K960" s="628"/>
      <c r="L960" s="628"/>
      <c r="M960" s="628"/>
      <c r="N960" s="628"/>
      <c r="O960" s="628"/>
      <c r="P960" s="628"/>
      <c r="Q960" s="628"/>
      <c r="R960" s="628"/>
      <c r="S960" s="628"/>
      <c r="T960" s="629"/>
      <c r="U960" s="665"/>
      <c r="V960" s="666"/>
      <c r="W960" s="667"/>
      <c r="X960" s="341"/>
      <c r="Y960" s="341"/>
      <c r="Z960" s="341"/>
    </row>
    <row r="961" spans="1:26" s="27" customFormat="1" ht="17.100000000000001" customHeight="1" x14ac:dyDescent="0.15">
      <c r="A961" s="642"/>
      <c r="B961" s="643"/>
      <c r="C961" s="644"/>
      <c r="D961" s="645" t="s">
        <v>836</v>
      </c>
      <c r="E961" s="646"/>
      <c r="F961" s="646"/>
      <c r="G961" s="646"/>
      <c r="H961" s="646"/>
      <c r="I961" s="646"/>
      <c r="J961" s="646"/>
      <c r="K961" s="646"/>
      <c r="L961" s="646"/>
      <c r="M961" s="646"/>
      <c r="N961" s="646"/>
      <c r="O961" s="646"/>
      <c r="P961" s="646"/>
      <c r="Q961" s="646"/>
      <c r="R961" s="646"/>
      <c r="S961" s="646"/>
      <c r="T961" s="647"/>
      <c r="U961" s="665"/>
      <c r="V961" s="666"/>
      <c r="W961" s="667"/>
      <c r="X961" s="352"/>
      <c r="Y961" s="352"/>
      <c r="Z961" s="352"/>
    </row>
    <row r="962" spans="1:26" s="27" customFormat="1" ht="17.100000000000001" customHeight="1" x14ac:dyDescent="0.15">
      <c r="A962" s="642"/>
      <c r="B962" s="643"/>
      <c r="C962" s="644"/>
      <c r="E962" s="303" t="s">
        <v>8</v>
      </c>
      <c r="F962" s="625" t="s">
        <v>684</v>
      </c>
      <c r="G962" s="625"/>
      <c r="H962" s="625"/>
      <c r="I962" s="625"/>
      <c r="J962" s="625"/>
      <c r="K962" s="625"/>
      <c r="L962" s="625"/>
      <c r="M962" s="625"/>
      <c r="N962" s="625"/>
      <c r="O962" s="625"/>
      <c r="P962" s="625"/>
      <c r="Q962" s="625"/>
      <c r="R962" s="625"/>
      <c r="S962" s="625"/>
      <c r="T962" s="626"/>
      <c r="U962" s="665"/>
      <c r="V962" s="666"/>
      <c r="W962" s="667"/>
      <c r="X962" s="352"/>
      <c r="Y962" s="352"/>
      <c r="Z962" s="352"/>
    </row>
    <row r="963" spans="1:26" s="27" customFormat="1" ht="17.100000000000001" customHeight="1" x14ac:dyDescent="0.15">
      <c r="A963" s="642"/>
      <c r="B963" s="643"/>
      <c r="C963" s="644"/>
      <c r="D963" s="302"/>
      <c r="E963" s="303"/>
      <c r="F963" s="303" t="s">
        <v>622</v>
      </c>
      <c r="G963" s="625" t="s">
        <v>629</v>
      </c>
      <c r="H963" s="625"/>
      <c r="I963" s="625"/>
      <c r="J963" s="625"/>
      <c r="K963" s="625"/>
      <c r="L963" s="625"/>
      <c r="M963" s="625"/>
      <c r="N963" s="625"/>
      <c r="O963" s="625"/>
      <c r="P963" s="625"/>
      <c r="Q963" s="625"/>
      <c r="R963" s="625"/>
      <c r="S963" s="625"/>
      <c r="T963" s="626"/>
      <c r="U963" s="665"/>
      <c r="V963" s="666"/>
      <c r="W963" s="667"/>
      <c r="X963" s="352"/>
      <c r="Y963" s="352"/>
      <c r="Z963" s="352"/>
    </row>
    <row r="964" spans="1:26" s="27" customFormat="1" ht="17.100000000000001" customHeight="1" x14ac:dyDescent="0.15">
      <c r="A964" s="642"/>
      <c r="B964" s="643"/>
      <c r="C964" s="644"/>
      <c r="D964" s="302"/>
      <c r="E964" s="303"/>
      <c r="F964" s="303"/>
      <c r="G964" s="625"/>
      <c r="H964" s="625"/>
      <c r="I964" s="625"/>
      <c r="J964" s="625"/>
      <c r="K964" s="625"/>
      <c r="L964" s="625"/>
      <c r="M964" s="625"/>
      <c r="N964" s="625"/>
      <c r="O964" s="625"/>
      <c r="P964" s="625"/>
      <c r="Q964" s="625"/>
      <c r="R964" s="625"/>
      <c r="S964" s="625"/>
      <c r="T964" s="626"/>
      <c r="U964" s="665"/>
      <c r="V964" s="666"/>
      <c r="W964" s="667"/>
      <c r="X964" s="352"/>
      <c r="Y964" s="352"/>
      <c r="Z964" s="352"/>
    </row>
    <row r="965" spans="1:26" s="27" customFormat="1" ht="17.100000000000001" customHeight="1" x14ac:dyDescent="0.15">
      <c r="A965" s="642"/>
      <c r="B965" s="643"/>
      <c r="C965" s="644"/>
      <c r="D965" s="302"/>
      <c r="E965" s="303"/>
      <c r="F965" s="303" t="s">
        <v>623</v>
      </c>
      <c r="G965" s="625" t="s">
        <v>630</v>
      </c>
      <c r="H965" s="625"/>
      <c r="I965" s="625"/>
      <c r="J965" s="625"/>
      <c r="K965" s="625"/>
      <c r="L965" s="625"/>
      <c r="M965" s="625"/>
      <c r="N965" s="625"/>
      <c r="O965" s="625"/>
      <c r="P965" s="625"/>
      <c r="Q965" s="625"/>
      <c r="R965" s="625"/>
      <c r="S965" s="625"/>
      <c r="T965" s="626"/>
      <c r="U965" s="665"/>
      <c r="V965" s="666"/>
      <c r="W965" s="667"/>
      <c r="X965" s="352"/>
      <c r="Y965" s="352"/>
      <c r="Z965" s="352"/>
    </row>
    <row r="966" spans="1:26" s="27" customFormat="1" ht="17.100000000000001" customHeight="1" x14ac:dyDescent="0.15">
      <c r="A966" s="642"/>
      <c r="B966" s="643"/>
      <c r="C966" s="644"/>
      <c r="D966" s="302"/>
      <c r="E966" s="303"/>
      <c r="F966" s="303"/>
      <c r="G966" s="625"/>
      <c r="H966" s="625"/>
      <c r="I966" s="625"/>
      <c r="J966" s="625"/>
      <c r="K966" s="625"/>
      <c r="L966" s="625"/>
      <c r="M966" s="625"/>
      <c r="N966" s="625"/>
      <c r="O966" s="625"/>
      <c r="P966" s="625"/>
      <c r="Q966" s="625"/>
      <c r="R966" s="625"/>
      <c r="S966" s="625"/>
      <c r="T966" s="626"/>
      <c r="U966" s="665"/>
      <c r="V966" s="666"/>
      <c r="W966" s="667"/>
      <c r="X966" s="352"/>
      <c r="Y966" s="352"/>
      <c r="Z966" s="352"/>
    </row>
    <row r="967" spans="1:26" s="27" customFormat="1" ht="17.100000000000001" customHeight="1" x14ac:dyDescent="0.15">
      <c r="A967" s="642"/>
      <c r="B967" s="643"/>
      <c r="C967" s="644"/>
      <c r="D967" s="302"/>
      <c r="E967" s="303"/>
      <c r="F967" s="303"/>
      <c r="G967" s="625"/>
      <c r="H967" s="625"/>
      <c r="I967" s="625"/>
      <c r="J967" s="625"/>
      <c r="K967" s="625"/>
      <c r="L967" s="625"/>
      <c r="M967" s="625"/>
      <c r="N967" s="625"/>
      <c r="O967" s="625"/>
      <c r="P967" s="625"/>
      <c r="Q967" s="625"/>
      <c r="R967" s="625"/>
      <c r="S967" s="625"/>
      <c r="T967" s="626"/>
      <c r="U967" s="665"/>
      <c r="V967" s="666"/>
      <c r="W967" s="667"/>
      <c r="X967" s="352"/>
      <c r="Y967" s="352"/>
      <c r="Z967" s="352"/>
    </row>
    <row r="968" spans="1:26" s="27" customFormat="1" ht="17.100000000000001" customHeight="1" x14ac:dyDescent="0.15">
      <c r="A968" s="642"/>
      <c r="B968" s="643"/>
      <c r="C968" s="644"/>
      <c r="D968" s="302"/>
      <c r="E968" s="303"/>
      <c r="F968" s="303"/>
      <c r="G968" s="625"/>
      <c r="H968" s="625"/>
      <c r="I968" s="625"/>
      <c r="J968" s="625"/>
      <c r="K968" s="625"/>
      <c r="L968" s="625"/>
      <c r="M968" s="625"/>
      <c r="N968" s="625"/>
      <c r="O968" s="625"/>
      <c r="P968" s="625"/>
      <c r="Q968" s="625"/>
      <c r="R968" s="625"/>
      <c r="S968" s="625"/>
      <c r="T968" s="626"/>
      <c r="U968" s="665"/>
      <c r="V968" s="666"/>
      <c r="W968" s="667"/>
      <c r="X968" s="352"/>
      <c r="Y968" s="352"/>
      <c r="Z968" s="352"/>
    </row>
    <row r="969" spans="1:26" s="27" customFormat="1" ht="17.100000000000001" customHeight="1" x14ac:dyDescent="0.15">
      <c r="A969" s="642"/>
      <c r="B969" s="643"/>
      <c r="C969" s="644"/>
      <c r="D969" s="302"/>
      <c r="E969" s="303"/>
      <c r="F969" s="303"/>
      <c r="G969" s="625"/>
      <c r="H969" s="625"/>
      <c r="I969" s="625"/>
      <c r="J969" s="625"/>
      <c r="K969" s="625"/>
      <c r="L969" s="625"/>
      <c r="M969" s="625"/>
      <c r="N969" s="625"/>
      <c r="O969" s="625"/>
      <c r="P969" s="625"/>
      <c r="Q969" s="625"/>
      <c r="R969" s="625"/>
      <c r="S969" s="625"/>
      <c r="T969" s="626"/>
      <c r="U969" s="665"/>
      <c r="V969" s="666"/>
      <c r="W969" s="667"/>
      <c r="X969" s="352"/>
      <c r="Y969" s="352"/>
      <c r="Z969" s="352"/>
    </row>
    <row r="970" spans="1:26" s="27" customFormat="1" ht="17.100000000000001" customHeight="1" x14ac:dyDescent="0.15">
      <c r="A970" s="642"/>
      <c r="B970" s="643"/>
      <c r="C970" s="644"/>
      <c r="D970" s="302"/>
      <c r="E970" s="303"/>
      <c r="F970" s="303"/>
      <c r="G970" s="625"/>
      <c r="H970" s="625"/>
      <c r="I970" s="625"/>
      <c r="J970" s="625"/>
      <c r="K970" s="625"/>
      <c r="L970" s="625"/>
      <c r="M970" s="625"/>
      <c r="N970" s="625"/>
      <c r="O970" s="625"/>
      <c r="P970" s="625"/>
      <c r="Q970" s="625"/>
      <c r="R970" s="625"/>
      <c r="S970" s="625"/>
      <c r="T970" s="626"/>
      <c r="U970" s="665"/>
      <c r="V970" s="666"/>
      <c r="W970" s="667"/>
      <c r="X970" s="352"/>
      <c r="Y970" s="352"/>
      <c r="Z970" s="352"/>
    </row>
    <row r="971" spans="1:26" s="27" customFormat="1" ht="17.100000000000001" customHeight="1" x14ac:dyDescent="0.15">
      <c r="A971" s="642"/>
      <c r="B971" s="643"/>
      <c r="C971" s="644"/>
      <c r="D971" s="302"/>
      <c r="E971" s="303"/>
      <c r="F971" s="303" t="s">
        <v>631</v>
      </c>
      <c r="G971" s="625" t="s">
        <v>632</v>
      </c>
      <c r="H971" s="625"/>
      <c r="I971" s="625"/>
      <c r="J971" s="625"/>
      <c r="K971" s="625"/>
      <c r="L971" s="625"/>
      <c r="M971" s="625"/>
      <c r="N971" s="625"/>
      <c r="O971" s="625"/>
      <c r="P971" s="625"/>
      <c r="Q971" s="625"/>
      <c r="R971" s="625"/>
      <c r="S971" s="625"/>
      <c r="T971" s="626"/>
      <c r="U971" s="665"/>
      <c r="V971" s="666"/>
      <c r="W971" s="667"/>
      <c r="X971" s="352"/>
      <c r="Y971" s="352"/>
      <c r="Z971" s="352"/>
    </row>
    <row r="972" spans="1:26" s="27" customFormat="1" ht="17.100000000000001" customHeight="1" x14ac:dyDescent="0.15">
      <c r="A972" s="642"/>
      <c r="B972" s="643"/>
      <c r="C972" s="644"/>
      <c r="D972" s="302"/>
      <c r="E972" s="303"/>
      <c r="F972" s="303"/>
      <c r="G972" s="625"/>
      <c r="H972" s="625"/>
      <c r="I972" s="625"/>
      <c r="J972" s="625"/>
      <c r="K972" s="625"/>
      <c r="L972" s="625"/>
      <c r="M972" s="625"/>
      <c r="N972" s="625"/>
      <c r="O972" s="625"/>
      <c r="P972" s="625"/>
      <c r="Q972" s="625"/>
      <c r="R972" s="625"/>
      <c r="S972" s="625"/>
      <c r="T972" s="626"/>
      <c r="U972" s="665"/>
      <c r="V972" s="666"/>
      <c r="W972" s="667"/>
      <c r="X972" s="352"/>
      <c r="Y972" s="352"/>
      <c r="Z972" s="352"/>
    </row>
    <row r="973" spans="1:26" s="27" customFormat="1" ht="17.100000000000001" customHeight="1" x14ac:dyDescent="0.15">
      <c r="A973" s="642"/>
      <c r="B973" s="643"/>
      <c r="C973" s="644"/>
      <c r="D973" s="302"/>
      <c r="E973" s="303"/>
      <c r="F973" s="303"/>
      <c r="G973" s="625"/>
      <c r="H973" s="625"/>
      <c r="I973" s="625"/>
      <c r="J973" s="625"/>
      <c r="K973" s="625"/>
      <c r="L973" s="625"/>
      <c r="M973" s="625"/>
      <c r="N973" s="625"/>
      <c r="O973" s="625"/>
      <c r="P973" s="625"/>
      <c r="Q973" s="625"/>
      <c r="R973" s="625"/>
      <c r="S973" s="625"/>
      <c r="T973" s="626"/>
      <c r="U973" s="665"/>
      <c r="V973" s="666"/>
      <c r="W973" s="667"/>
      <c r="X973" s="352"/>
      <c r="Y973" s="352"/>
      <c r="Z973" s="352"/>
    </row>
    <row r="974" spans="1:26" s="27" customFormat="1" ht="17.100000000000001" customHeight="1" x14ac:dyDescent="0.15">
      <c r="A974" s="642"/>
      <c r="B974" s="643"/>
      <c r="C974" s="644"/>
      <c r="D974" s="302"/>
      <c r="E974" s="303"/>
      <c r="F974" s="303"/>
      <c r="G974" s="625"/>
      <c r="H974" s="625"/>
      <c r="I974" s="625"/>
      <c r="J974" s="625"/>
      <c r="K974" s="625"/>
      <c r="L974" s="625"/>
      <c r="M974" s="625"/>
      <c r="N974" s="625"/>
      <c r="O974" s="625"/>
      <c r="P974" s="625"/>
      <c r="Q974" s="625"/>
      <c r="R974" s="625"/>
      <c r="S974" s="625"/>
      <c r="T974" s="626"/>
      <c r="U974" s="665"/>
      <c r="V974" s="666"/>
      <c r="W974" s="667"/>
      <c r="X974" s="352"/>
      <c r="Y974" s="352"/>
      <c r="Z974" s="352"/>
    </row>
    <row r="975" spans="1:26" s="27" customFormat="1" ht="17.100000000000001" customHeight="1" x14ac:dyDescent="0.15">
      <c r="A975" s="642"/>
      <c r="B975" s="643"/>
      <c r="C975" s="644"/>
      <c r="D975" s="302"/>
      <c r="E975" s="303" t="s">
        <v>58</v>
      </c>
      <c r="F975" s="625" t="s">
        <v>628</v>
      </c>
      <c r="G975" s="625"/>
      <c r="H975" s="625"/>
      <c r="I975" s="625"/>
      <c r="J975" s="625"/>
      <c r="K975" s="625"/>
      <c r="L975" s="625"/>
      <c r="M975" s="625"/>
      <c r="N975" s="625"/>
      <c r="O975" s="625"/>
      <c r="P975" s="625"/>
      <c r="Q975" s="625"/>
      <c r="R975" s="625"/>
      <c r="S975" s="625"/>
      <c r="T975" s="626"/>
      <c r="U975" s="665"/>
      <c r="V975" s="666"/>
      <c r="W975" s="667"/>
      <c r="X975" s="352"/>
      <c r="Y975" s="352"/>
      <c r="Z975" s="352"/>
    </row>
    <row r="976" spans="1:26" s="27" customFormat="1" ht="17.100000000000001" customHeight="1" x14ac:dyDescent="0.15">
      <c r="A976" s="642"/>
      <c r="B976" s="643"/>
      <c r="C976" s="644"/>
      <c r="D976" s="302"/>
      <c r="E976" s="303"/>
      <c r="F976" s="303" t="s">
        <v>622</v>
      </c>
      <c r="G976" s="625" t="s">
        <v>633</v>
      </c>
      <c r="H976" s="625"/>
      <c r="I976" s="625"/>
      <c r="J976" s="625"/>
      <c r="K976" s="625"/>
      <c r="L976" s="625"/>
      <c r="M976" s="625"/>
      <c r="N976" s="625"/>
      <c r="O976" s="625"/>
      <c r="P976" s="625"/>
      <c r="Q976" s="625"/>
      <c r="R976" s="625"/>
      <c r="S976" s="625"/>
      <c r="T976" s="626"/>
      <c r="U976" s="665"/>
      <c r="V976" s="666"/>
      <c r="W976" s="667"/>
      <c r="X976" s="352"/>
      <c r="Y976" s="352"/>
      <c r="Z976" s="352"/>
    </row>
    <row r="977" spans="1:26" s="27" customFormat="1" ht="17.100000000000001" customHeight="1" x14ac:dyDescent="0.15">
      <c r="A977" s="642"/>
      <c r="B977" s="643"/>
      <c r="C977" s="644"/>
      <c r="D977" s="302"/>
      <c r="E977" s="303"/>
      <c r="F977" s="303"/>
      <c r="G977" s="625"/>
      <c r="H977" s="625"/>
      <c r="I977" s="625"/>
      <c r="J977" s="625"/>
      <c r="K977" s="625"/>
      <c r="L977" s="625"/>
      <c r="M977" s="625"/>
      <c r="N977" s="625"/>
      <c r="O977" s="625"/>
      <c r="P977" s="625"/>
      <c r="Q977" s="625"/>
      <c r="R977" s="625"/>
      <c r="S977" s="625"/>
      <c r="T977" s="626"/>
      <c r="U977" s="665"/>
      <c r="V977" s="666"/>
      <c r="W977" s="667"/>
      <c r="X977" s="352"/>
      <c r="Y977" s="352"/>
      <c r="Z977" s="352"/>
    </row>
    <row r="978" spans="1:26" s="27" customFormat="1" ht="17.100000000000001" customHeight="1" x14ac:dyDescent="0.15">
      <c r="A978" s="642"/>
      <c r="B978" s="643"/>
      <c r="C978" s="644"/>
      <c r="D978" s="302"/>
      <c r="E978" s="303"/>
      <c r="F978" s="303" t="s">
        <v>623</v>
      </c>
      <c r="G978" s="625" t="s">
        <v>634</v>
      </c>
      <c r="H978" s="625"/>
      <c r="I978" s="625"/>
      <c r="J978" s="625"/>
      <c r="K978" s="625"/>
      <c r="L978" s="625"/>
      <c r="M978" s="625"/>
      <c r="N978" s="625"/>
      <c r="O978" s="625"/>
      <c r="P978" s="625"/>
      <c r="Q978" s="625"/>
      <c r="R978" s="625"/>
      <c r="S978" s="625"/>
      <c r="T978" s="626"/>
      <c r="U978" s="665"/>
      <c r="V978" s="666"/>
      <c r="W978" s="667"/>
      <c r="X978" s="352"/>
      <c r="Y978" s="352"/>
      <c r="Z978" s="352"/>
    </row>
    <row r="979" spans="1:26" s="27" customFormat="1" ht="17.100000000000001" customHeight="1" x14ac:dyDescent="0.15">
      <c r="A979" s="642"/>
      <c r="B979" s="643"/>
      <c r="C979" s="644"/>
      <c r="D979" s="302"/>
      <c r="E979" s="303"/>
      <c r="F979" s="303"/>
      <c r="G979" s="625"/>
      <c r="H979" s="625"/>
      <c r="I979" s="625"/>
      <c r="J979" s="625"/>
      <c r="K979" s="625"/>
      <c r="L979" s="625"/>
      <c r="M979" s="625"/>
      <c r="N979" s="625"/>
      <c r="O979" s="625"/>
      <c r="P979" s="625"/>
      <c r="Q979" s="625"/>
      <c r="R979" s="625"/>
      <c r="S979" s="625"/>
      <c r="T979" s="626"/>
      <c r="U979" s="665"/>
      <c r="V979" s="666"/>
      <c r="W979" s="667"/>
      <c r="X979" s="352"/>
      <c r="Y979" s="352"/>
      <c r="Z979" s="352"/>
    </row>
    <row r="980" spans="1:26" s="27" customFormat="1" ht="17.100000000000001" customHeight="1" x14ac:dyDescent="0.15">
      <c r="A980" s="642"/>
      <c r="B980" s="643"/>
      <c r="C980" s="644"/>
      <c r="D980" s="302"/>
      <c r="E980" s="303"/>
      <c r="F980" s="303"/>
      <c r="G980" s="625"/>
      <c r="H980" s="625"/>
      <c r="I980" s="625"/>
      <c r="J980" s="625"/>
      <c r="K980" s="625"/>
      <c r="L980" s="625"/>
      <c r="M980" s="625"/>
      <c r="N980" s="625"/>
      <c r="O980" s="625"/>
      <c r="P980" s="625"/>
      <c r="Q980" s="625"/>
      <c r="R980" s="625"/>
      <c r="S980" s="625"/>
      <c r="T980" s="626"/>
      <c r="U980" s="665"/>
      <c r="V980" s="666"/>
      <c r="W980" s="667"/>
      <c r="X980" s="352"/>
      <c r="Y980" s="352"/>
      <c r="Z980" s="352"/>
    </row>
    <row r="981" spans="1:26" s="27" customFormat="1" ht="17.100000000000001" customHeight="1" x14ac:dyDescent="0.15">
      <c r="A981" s="642"/>
      <c r="B981" s="643"/>
      <c r="C981" s="644"/>
      <c r="D981" s="302"/>
      <c r="E981" s="303"/>
      <c r="F981" s="303"/>
      <c r="G981" s="625"/>
      <c r="H981" s="625"/>
      <c r="I981" s="625"/>
      <c r="J981" s="625"/>
      <c r="K981" s="625"/>
      <c r="L981" s="625"/>
      <c r="M981" s="625"/>
      <c r="N981" s="625"/>
      <c r="O981" s="625"/>
      <c r="P981" s="625"/>
      <c r="Q981" s="625"/>
      <c r="R981" s="625"/>
      <c r="S981" s="625"/>
      <c r="T981" s="626"/>
      <c r="U981" s="665"/>
      <c r="V981" s="666"/>
      <c r="W981" s="667"/>
      <c r="X981" s="352"/>
      <c r="Y981" s="352"/>
      <c r="Z981" s="352"/>
    </row>
    <row r="982" spans="1:26" s="27" customFormat="1" ht="17.100000000000001" customHeight="1" x14ac:dyDescent="0.15">
      <c r="A982" s="642"/>
      <c r="B982" s="643"/>
      <c r="C982" s="644"/>
      <c r="D982" s="302"/>
      <c r="E982" s="303"/>
      <c r="F982" s="303" t="s">
        <v>631</v>
      </c>
      <c r="G982" s="625" t="s">
        <v>635</v>
      </c>
      <c r="H982" s="625"/>
      <c r="I982" s="625"/>
      <c r="J982" s="625"/>
      <c r="K982" s="625"/>
      <c r="L982" s="625"/>
      <c r="M982" s="625"/>
      <c r="N982" s="625"/>
      <c r="O982" s="625"/>
      <c r="P982" s="625"/>
      <c r="Q982" s="625"/>
      <c r="R982" s="625"/>
      <c r="S982" s="625"/>
      <c r="T982" s="626"/>
      <c r="U982" s="665"/>
      <c r="V982" s="666"/>
      <c r="W982" s="667"/>
      <c r="X982" s="352"/>
      <c r="Y982" s="352"/>
      <c r="Z982" s="352"/>
    </row>
    <row r="983" spans="1:26" s="27" customFormat="1" ht="17.100000000000001" customHeight="1" x14ac:dyDescent="0.15">
      <c r="A983" s="642"/>
      <c r="B983" s="643"/>
      <c r="C983" s="644"/>
      <c r="D983" s="302"/>
      <c r="E983" s="303"/>
      <c r="F983" s="303"/>
      <c r="G983" s="625"/>
      <c r="H983" s="625"/>
      <c r="I983" s="625"/>
      <c r="J983" s="625"/>
      <c r="K983" s="625"/>
      <c r="L983" s="625"/>
      <c r="M983" s="625"/>
      <c r="N983" s="625"/>
      <c r="O983" s="625"/>
      <c r="P983" s="625"/>
      <c r="Q983" s="625"/>
      <c r="R983" s="625"/>
      <c r="S983" s="625"/>
      <c r="T983" s="626"/>
      <c r="U983" s="665"/>
      <c r="V983" s="666"/>
      <c r="W983" s="667"/>
      <c r="X983" s="352"/>
      <c r="Y983" s="352"/>
      <c r="Z983" s="352"/>
    </row>
    <row r="984" spans="1:26" s="27" customFormat="1" ht="17.100000000000001" customHeight="1" x14ac:dyDescent="0.15">
      <c r="A984" s="642"/>
      <c r="B984" s="643"/>
      <c r="C984" s="644"/>
      <c r="D984" s="302"/>
      <c r="E984" s="303"/>
      <c r="F984" s="303"/>
      <c r="G984" s="625"/>
      <c r="H984" s="625"/>
      <c r="I984" s="625"/>
      <c r="J984" s="625"/>
      <c r="K984" s="625"/>
      <c r="L984" s="625"/>
      <c r="M984" s="625"/>
      <c r="N984" s="625"/>
      <c r="O984" s="625"/>
      <c r="P984" s="625"/>
      <c r="Q984" s="625"/>
      <c r="R984" s="625"/>
      <c r="S984" s="625"/>
      <c r="T984" s="626"/>
      <c r="U984" s="665"/>
      <c r="V984" s="666"/>
      <c r="W984" s="667"/>
      <c r="X984" s="352"/>
      <c r="Y984" s="352"/>
      <c r="Z984" s="352"/>
    </row>
    <row r="985" spans="1:26" s="27" customFormat="1" ht="17.100000000000001" customHeight="1" x14ac:dyDescent="0.15">
      <c r="A985" s="642"/>
      <c r="B985" s="643"/>
      <c r="C985" s="644"/>
      <c r="D985" s="302"/>
      <c r="E985" s="303"/>
      <c r="F985" s="303"/>
      <c r="G985" s="625"/>
      <c r="H985" s="625"/>
      <c r="I985" s="625"/>
      <c r="J985" s="625"/>
      <c r="K985" s="625"/>
      <c r="L985" s="625"/>
      <c r="M985" s="625"/>
      <c r="N985" s="625"/>
      <c r="O985" s="625"/>
      <c r="P985" s="625"/>
      <c r="Q985" s="625"/>
      <c r="R985" s="625"/>
      <c r="S985" s="625"/>
      <c r="T985" s="626"/>
      <c r="U985" s="665"/>
      <c r="V985" s="666"/>
      <c r="W985" s="667"/>
      <c r="X985" s="352"/>
      <c r="Y985" s="352"/>
      <c r="Z985" s="352"/>
    </row>
    <row r="986" spans="1:26" s="27" customFormat="1" ht="17.100000000000001" customHeight="1" x14ac:dyDescent="0.15">
      <c r="A986" s="642"/>
      <c r="B986" s="643"/>
      <c r="C986" s="644"/>
      <c r="D986" s="302"/>
      <c r="E986" s="303"/>
      <c r="F986" s="303"/>
      <c r="G986" s="625"/>
      <c r="H986" s="625"/>
      <c r="I986" s="625"/>
      <c r="J986" s="625"/>
      <c r="K986" s="625"/>
      <c r="L986" s="625"/>
      <c r="M986" s="625"/>
      <c r="N986" s="625"/>
      <c r="O986" s="625"/>
      <c r="P986" s="625"/>
      <c r="Q986" s="625"/>
      <c r="R986" s="625"/>
      <c r="S986" s="625"/>
      <c r="T986" s="626"/>
      <c r="U986" s="665"/>
      <c r="V986" s="666"/>
      <c r="W986" s="667"/>
      <c r="X986" s="352"/>
      <c r="Y986" s="352"/>
      <c r="Z986" s="352"/>
    </row>
    <row r="987" spans="1:26" s="27" customFormat="1" ht="17.100000000000001" customHeight="1" x14ac:dyDescent="0.15">
      <c r="A987" s="642"/>
      <c r="B987" s="643"/>
      <c r="C987" s="644"/>
      <c r="D987" s="302"/>
      <c r="E987" s="303"/>
      <c r="F987" s="303"/>
      <c r="G987" s="625"/>
      <c r="H987" s="625"/>
      <c r="I987" s="625"/>
      <c r="J987" s="625"/>
      <c r="K987" s="625"/>
      <c r="L987" s="625"/>
      <c r="M987" s="625"/>
      <c r="N987" s="625"/>
      <c r="O987" s="625"/>
      <c r="P987" s="625"/>
      <c r="Q987" s="625"/>
      <c r="R987" s="625"/>
      <c r="S987" s="625"/>
      <c r="T987" s="626"/>
      <c r="U987" s="665"/>
      <c r="V987" s="666"/>
      <c r="W987" s="667"/>
      <c r="X987" s="352"/>
      <c r="Y987" s="352"/>
      <c r="Z987" s="352"/>
    </row>
    <row r="988" spans="1:26" s="27" customFormat="1" ht="17.100000000000001" customHeight="1" x14ac:dyDescent="0.15">
      <c r="A988" s="642"/>
      <c r="B988" s="643"/>
      <c r="C988" s="644"/>
      <c r="D988" s="302"/>
      <c r="E988" s="303"/>
      <c r="F988" s="303" t="s">
        <v>636</v>
      </c>
      <c r="G988" s="625" t="s">
        <v>625</v>
      </c>
      <c r="H988" s="625"/>
      <c r="I988" s="625"/>
      <c r="J988" s="625"/>
      <c r="K988" s="625"/>
      <c r="L988" s="625"/>
      <c r="M988" s="625"/>
      <c r="N988" s="625"/>
      <c r="O988" s="625"/>
      <c r="P988" s="625"/>
      <c r="Q988" s="625"/>
      <c r="R988" s="625"/>
      <c r="S988" s="625"/>
      <c r="T988" s="626"/>
      <c r="U988" s="665"/>
      <c r="V988" s="666"/>
      <c r="W988" s="667"/>
      <c r="X988" s="352"/>
      <c r="Y988" s="352"/>
      <c r="Z988" s="352"/>
    </row>
    <row r="989" spans="1:26" s="27" customFormat="1" ht="17.100000000000001" customHeight="1" x14ac:dyDescent="0.15">
      <c r="A989" s="642"/>
      <c r="B989" s="643"/>
      <c r="C989" s="644"/>
      <c r="D989" s="302"/>
      <c r="E989" s="303"/>
      <c r="F989" s="303"/>
      <c r="G989" s="625"/>
      <c r="H989" s="625"/>
      <c r="I989" s="625"/>
      <c r="J989" s="625"/>
      <c r="K989" s="625"/>
      <c r="L989" s="625"/>
      <c r="M989" s="625"/>
      <c r="N989" s="625"/>
      <c r="O989" s="625"/>
      <c r="P989" s="625"/>
      <c r="Q989" s="625"/>
      <c r="R989" s="625"/>
      <c r="S989" s="625"/>
      <c r="T989" s="626"/>
      <c r="U989" s="665"/>
      <c r="V989" s="666"/>
      <c r="W989" s="667"/>
      <c r="X989" s="352"/>
      <c r="Y989" s="352"/>
      <c r="Z989" s="352"/>
    </row>
    <row r="990" spans="1:26" s="27" customFormat="1" ht="17.100000000000001" customHeight="1" x14ac:dyDescent="0.15">
      <c r="A990" s="642"/>
      <c r="B990" s="643"/>
      <c r="C990" s="644"/>
      <c r="D990" s="302"/>
      <c r="E990" s="303"/>
      <c r="F990" s="303"/>
      <c r="G990" s="660"/>
      <c r="H990" s="660"/>
      <c r="I990" s="660"/>
      <c r="J990" s="660"/>
      <c r="K990" s="660"/>
      <c r="L990" s="660"/>
      <c r="M990" s="660"/>
      <c r="N990" s="660"/>
      <c r="O990" s="660"/>
      <c r="P990" s="660"/>
      <c r="Q990" s="660"/>
      <c r="R990" s="660"/>
      <c r="S990" s="660"/>
      <c r="T990" s="661"/>
      <c r="U990" s="665"/>
      <c r="V990" s="666"/>
      <c r="W990" s="667"/>
      <c r="X990" s="352"/>
      <c r="Y990" s="352"/>
      <c r="Z990" s="352"/>
    </row>
    <row r="991" spans="1:26" s="27" customFormat="1" ht="17.100000000000001" customHeight="1" x14ac:dyDescent="0.15">
      <c r="A991" s="639" t="s">
        <v>925</v>
      </c>
      <c r="B991" s="640"/>
      <c r="C991" s="641"/>
      <c r="D991" s="621" t="s">
        <v>890</v>
      </c>
      <c r="E991" s="622"/>
      <c r="F991" s="622"/>
      <c r="G991" s="622"/>
      <c r="H991" s="622"/>
      <c r="I991" s="622"/>
      <c r="J991" s="622"/>
      <c r="K991" s="622"/>
      <c r="L991" s="622"/>
      <c r="M991" s="622"/>
      <c r="N991" s="622"/>
      <c r="O991" s="622"/>
      <c r="P991" s="622"/>
      <c r="Q991" s="622"/>
      <c r="R991" s="622"/>
      <c r="S991" s="622"/>
      <c r="T991" s="623"/>
      <c r="U991" s="662" t="s">
        <v>570</v>
      </c>
      <c r="V991" s="663"/>
      <c r="W991" s="664"/>
      <c r="X991" s="260"/>
      <c r="Y991" s="260"/>
      <c r="Z991" s="260"/>
    </row>
    <row r="992" spans="1:26" s="27" customFormat="1" ht="17.100000000000001" customHeight="1" x14ac:dyDescent="0.15">
      <c r="A992" s="642"/>
      <c r="B992" s="643"/>
      <c r="C992" s="644"/>
      <c r="D992" s="624"/>
      <c r="E992" s="625"/>
      <c r="F992" s="625"/>
      <c r="G992" s="625"/>
      <c r="H992" s="625"/>
      <c r="I992" s="625"/>
      <c r="J992" s="625"/>
      <c r="K992" s="625"/>
      <c r="L992" s="625"/>
      <c r="M992" s="625"/>
      <c r="N992" s="625"/>
      <c r="O992" s="625"/>
      <c r="P992" s="625"/>
      <c r="Q992" s="625"/>
      <c r="R992" s="625"/>
      <c r="S992" s="625"/>
      <c r="T992" s="626"/>
      <c r="U992" s="665"/>
      <c r="V992" s="666"/>
      <c r="W992" s="667"/>
      <c r="X992" s="352"/>
      <c r="Y992" s="352"/>
      <c r="Z992" s="352"/>
    </row>
    <row r="993" spans="1:26" s="27" customFormat="1" ht="17.100000000000001" customHeight="1" x14ac:dyDescent="0.15">
      <c r="A993" s="642"/>
      <c r="B993" s="643"/>
      <c r="C993" s="644"/>
      <c r="D993" s="624"/>
      <c r="E993" s="625"/>
      <c r="F993" s="625"/>
      <c r="G993" s="625"/>
      <c r="H993" s="625"/>
      <c r="I993" s="625"/>
      <c r="J993" s="625"/>
      <c r="K993" s="625"/>
      <c r="L993" s="625"/>
      <c r="M993" s="625"/>
      <c r="N993" s="625"/>
      <c r="O993" s="625"/>
      <c r="P993" s="625"/>
      <c r="Q993" s="625"/>
      <c r="R993" s="625"/>
      <c r="S993" s="625"/>
      <c r="T993" s="626"/>
      <c r="U993" s="665"/>
      <c r="V993" s="666"/>
      <c r="W993" s="667"/>
      <c r="X993" s="352"/>
      <c r="Y993" s="352"/>
      <c r="Z993" s="352"/>
    </row>
    <row r="994" spans="1:26" s="27" customFormat="1" ht="17.100000000000001" customHeight="1" x14ac:dyDescent="0.15">
      <c r="A994" s="642"/>
      <c r="B994" s="643"/>
      <c r="C994" s="644"/>
      <c r="D994" s="624"/>
      <c r="E994" s="625"/>
      <c r="F994" s="625"/>
      <c r="G994" s="625"/>
      <c r="H994" s="625"/>
      <c r="I994" s="625"/>
      <c r="J994" s="625"/>
      <c r="K994" s="625"/>
      <c r="L994" s="625"/>
      <c r="M994" s="625"/>
      <c r="N994" s="625"/>
      <c r="O994" s="625"/>
      <c r="P994" s="625"/>
      <c r="Q994" s="625"/>
      <c r="R994" s="625"/>
      <c r="S994" s="625"/>
      <c r="T994" s="626"/>
      <c r="U994" s="665"/>
      <c r="V994" s="666"/>
      <c r="W994" s="667"/>
      <c r="X994" s="352"/>
      <c r="Y994" s="352"/>
      <c r="Z994" s="352"/>
    </row>
    <row r="995" spans="1:26" s="27" customFormat="1" ht="17.100000000000001" customHeight="1" x14ac:dyDescent="0.15">
      <c r="A995" s="642"/>
      <c r="B995" s="643"/>
      <c r="C995" s="644"/>
      <c r="D995" s="624"/>
      <c r="E995" s="625"/>
      <c r="F995" s="625"/>
      <c r="G995" s="625"/>
      <c r="H995" s="625"/>
      <c r="I995" s="625"/>
      <c r="J995" s="625"/>
      <c r="K995" s="625"/>
      <c r="L995" s="625"/>
      <c r="M995" s="625"/>
      <c r="N995" s="625"/>
      <c r="O995" s="625"/>
      <c r="P995" s="625"/>
      <c r="Q995" s="625"/>
      <c r="R995" s="625"/>
      <c r="S995" s="625"/>
      <c r="T995" s="626"/>
      <c r="U995" s="665"/>
      <c r="V995" s="666"/>
      <c r="W995" s="667"/>
      <c r="X995" s="352"/>
      <c r="Y995" s="352"/>
      <c r="Z995" s="352"/>
    </row>
    <row r="996" spans="1:26" s="27" customFormat="1" ht="17.100000000000001" customHeight="1" x14ac:dyDescent="0.15">
      <c r="A996" s="642"/>
      <c r="B996" s="643"/>
      <c r="C996" s="644"/>
      <c r="D996" s="624"/>
      <c r="E996" s="625"/>
      <c r="F996" s="625"/>
      <c r="G996" s="625"/>
      <c r="H996" s="625"/>
      <c r="I996" s="625"/>
      <c r="J996" s="625"/>
      <c r="K996" s="625"/>
      <c r="L996" s="625"/>
      <c r="M996" s="625"/>
      <c r="N996" s="625"/>
      <c r="O996" s="625"/>
      <c r="P996" s="625"/>
      <c r="Q996" s="625"/>
      <c r="R996" s="625"/>
      <c r="S996" s="625"/>
      <c r="T996" s="626"/>
      <c r="U996" s="665"/>
      <c r="V996" s="666"/>
      <c r="W996" s="667"/>
      <c r="X996" s="352"/>
      <c r="Y996" s="352"/>
      <c r="Z996" s="352"/>
    </row>
    <row r="997" spans="1:26" s="27" customFormat="1" ht="17.100000000000001" customHeight="1" x14ac:dyDescent="0.15">
      <c r="A997" s="642"/>
      <c r="B997" s="643"/>
      <c r="C997" s="644"/>
      <c r="D997" s="624"/>
      <c r="E997" s="625"/>
      <c r="F997" s="625"/>
      <c r="G997" s="625"/>
      <c r="H997" s="625"/>
      <c r="I997" s="625"/>
      <c r="J997" s="625"/>
      <c r="K997" s="625"/>
      <c r="L997" s="625"/>
      <c r="M997" s="625"/>
      <c r="N997" s="625"/>
      <c r="O997" s="625"/>
      <c r="P997" s="625"/>
      <c r="Q997" s="625"/>
      <c r="R997" s="625"/>
      <c r="S997" s="625"/>
      <c r="T997" s="626"/>
      <c r="U997" s="665"/>
      <c r="V997" s="666"/>
      <c r="W997" s="667"/>
      <c r="X997" s="352"/>
      <c r="Y997" s="352"/>
      <c r="Z997" s="352"/>
    </row>
    <row r="998" spans="1:26" s="27" customFormat="1" ht="17.100000000000001" customHeight="1" x14ac:dyDescent="0.15">
      <c r="A998" s="642"/>
      <c r="B998" s="643"/>
      <c r="C998" s="644"/>
      <c r="D998" s="624"/>
      <c r="E998" s="625"/>
      <c r="F998" s="625"/>
      <c r="G998" s="625"/>
      <c r="H998" s="625"/>
      <c r="I998" s="625"/>
      <c r="J998" s="625"/>
      <c r="K998" s="625"/>
      <c r="L998" s="625"/>
      <c r="M998" s="625"/>
      <c r="N998" s="625"/>
      <c r="O998" s="625"/>
      <c r="P998" s="625"/>
      <c r="Q998" s="625"/>
      <c r="R998" s="625"/>
      <c r="S998" s="625"/>
      <c r="T998" s="626"/>
      <c r="U998" s="665"/>
      <c r="V998" s="666"/>
      <c r="W998" s="667"/>
      <c r="X998" s="352"/>
      <c r="Y998" s="352"/>
      <c r="Z998" s="352"/>
    </row>
    <row r="999" spans="1:26" s="27" customFormat="1" ht="17.100000000000001" customHeight="1" x14ac:dyDescent="0.15">
      <c r="A999" s="642"/>
      <c r="B999" s="643"/>
      <c r="C999" s="644"/>
      <c r="D999" s="624"/>
      <c r="E999" s="625"/>
      <c r="F999" s="625"/>
      <c r="G999" s="625"/>
      <c r="H999" s="625"/>
      <c r="I999" s="625"/>
      <c r="J999" s="625"/>
      <c r="K999" s="625"/>
      <c r="L999" s="625"/>
      <c r="M999" s="625"/>
      <c r="N999" s="625"/>
      <c r="O999" s="625"/>
      <c r="P999" s="625"/>
      <c r="Q999" s="625"/>
      <c r="R999" s="625"/>
      <c r="S999" s="625"/>
      <c r="T999" s="626"/>
      <c r="U999" s="665"/>
      <c r="V999" s="666"/>
      <c r="W999" s="667"/>
      <c r="X999" s="352"/>
      <c r="Y999" s="352"/>
      <c r="Z999" s="352"/>
    </row>
    <row r="1000" spans="1:26" s="27" customFormat="1" ht="17.100000000000001" customHeight="1" x14ac:dyDescent="0.15">
      <c r="A1000" s="642"/>
      <c r="B1000" s="643"/>
      <c r="C1000" s="644"/>
      <c r="D1000" s="624"/>
      <c r="E1000" s="625"/>
      <c r="F1000" s="625"/>
      <c r="G1000" s="625"/>
      <c r="H1000" s="625"/>
      <c r="I1000" s="625"/>
      <c r="J1000" s="625"/>
      <c r="K1000" s="625"/>
      <c r="L1000" s="625"/>
      <c r="M1000" s="625"/>
      <c r="N1000" s="625"/>
      <c r="O1000" s="625"/>
      <c r="P1000" s="625"/>
      <c r="Q1000" s="625"/>
      <c r="R1000" s="625"/>
      <c r="S1000" s="625"/>
      <c r="T1000" s="626"/>
      <c r="U1000" s="665"/>
      <c r="V1000" s="666"/>
      <c r="W1000" s="667"/>
      <c r="X1000" s="352"/>
      <c r="Y1000" s="352"/>
      <c r="Z1000" s="352"/>
    </row>
    <row r="1001" spans="1:26" s="27" customFormat="1" ht="17.100000000000001" customHeight="1" x14ac:dyDescent="0.15">
      <c r="A1001" s="642"/>
      <c r="B1001" s="643"/>
      <c r="C1001" s="644"/>
      <c r="D1001" s="624"/>
      <c r="E1001" s="625"/>
      <c r="F1001" s="625"/>
      <c r="G1001" s="625"/>
      <c r="H1001" s="625"/>
      <c r="I1001" s="625"/>
      <c r="J1001" s="625"/>
      <c r="K1001" s="625"/>
      <c r="L1001" s="625"/>
      <c r="M1001" s="625"/>
      <c r="N1001" s="625"/>
      <c r="O1001" s="625"/>
      <c r="P1001" s="625"/>
      <c r="Q1001" s="625"/>
      <c r="R1001" s="625"/>
      <c r="S1001" s="625"/>
      <c r="T1001" s="626"/>
      <c r="U1001" s="665"/>
      <c r="V1001" s="666"/>
      <c r="W1001" s="667"/>
      <c r="X1001" s="352"/>
      <c r="Y1001" s="352"/>
      <c r="Z1001" s="352"/>
    </row>
    <row r="1002" spans="1:26" s="27" customFormat="1" ht="17.100000000000001" customHeight="1" x14ac:dyDescent="0.15">
      <c r="A1002" s="642"/>
      <c r="B1002" s="643"/>
      <c r="C1002" s="644"/>
      <c r="D1002" s="624"/>
      <c r="E1002" s="625"/>
      <c r="F1002" s="625"/>
      <c r="G1002" s="625"/>
      <c r="H1002" s="625"/>
      <c r="I1002" s="625"/>
      <c r="J1002" s="625"/>
      <c r="K1002" s="625"/>
      <c r="L1002" s="625"/>
      <c r="M1002" s="625"/>
      <c r="N1002" s="625"/>
      <c r="O1002" s="625"/>
      <c r="P1002" s="625"/>
      <c r="Q1002" s="625"/>
      <c r="R1002" s="625"/>
      <c r="S1002" s="625"/>
      <c r="T1002" s="626"/>
      <c r="U1002" s="665"/>
      <c r="V1002" s="666"/>
      <c r="W1002" s="667"/>
      <c r="X1002" s="352"/>
      <c r="Y1002" s="352"/>
      <c r="Z1002" s="352"/>
    </row>
    <row r="1003" spans="1:26" s="27" customFormat="1" ht="17.100000000000001" customHeight="1" x14ac:dyDescent="0.15">
      <c r="A1003" s="642"/>
      <c r="B1003" s="643"/>
      <c r="C1003" s="644"/>
      <c r="D1003" s="624"/>
      <c r="E1003" s="625"/>
      <c r="F1003" s="625"/>
      <c r="G1003" s="625"/>
      <c r="H1003" s="625"/>
      <c r="I1003" s="625"/>
      <c r="J1003" s="625"/>
      <c r="K1003" s="625"/>
      <c r="L1003" s="625"/>
      <c r="M1003" s="625"/>
      <c r="N1003" s="625"/>
      <c r="O1003" s="625"/>
      <c r="P1003" s="625"/>
      <c r="Q1003" s="625"/>
      <c r="R1003" s="625"/>
      <c r="S1003" s="625"/>
      <c r="T1003" s="626"/>
      <c r="U1003" s="665"/>
      <c r="V1003" s="666"/>
      <c r="W1003" s="667"/>
      <c r="X1003" s="352"/>
      <c r="Y1003" s="352"/>
      <c r="Z1003" s="352"/>
    </row>
    <row r="1004" spans="1:26" s="27" customFormat="1" ht="17.100000000000001" customHeight="1" x14ac:dyDescent="0.15">
      <c r="A1004" s="642"/>
      <c r="B1004" s="643"/>
      <c r="C1004" s="644"/>
      <c r="D1004" s="624" t="s">
        <v>837</v>
      </c>
      <c r="E1004" s="625"/>
      <c r="F1004" s="625"/>
      <c r="G1004" s="625"/>
      <c r="H1004" s="625"/>
      <c r="I1004" s="625"/>
      <c r="J1004" s="625"/>
      <c r="K1004" s="625"/>
      <c r="L1004" s="625"/>
      <c r="M1004" s="625"/>
      <c r="N1004" s="625"/>
      <c r="O1004" s="625"/>
      <c r="P1004" s="625"/>
      <c r="Q1004" s="625"/>
      <c r="R1004" s="625"/>
      <c r="S1004" s="625"/>
      <c r="T1004" s="626"/>
      <c r="U1004" s="665"/>
      <c r="V1004" s="666"/>
      <c r="W1004" s="667"/>
      <c r="X1004" s="355"/>
      <c r="Y1004" s="355"/>
      <c r="Z1004" s="355"/>
    </row>
    <row r="1005" spans="1:26" s="27" customFormat="1" ht="17.100000000000001" customHeight="1" x14ac:dyDescent="0.15">
      <c r="A1005" s="642"/>
      <c r="B1005" s="643"/>
      <c r="C1005" s="644"/>
      <c r="E1005" s="625" t="s">
        <v>683</v>
      </c>
      <c r="F1005" s="625"/>
      <c r="G1005" s="625"/>
      <c r="H1005" s="625"/>
      <c r="I1005" s="625"/>
      <c r="J1005" s="625"/>
      <c r="K1005" s="625"/>
      <c r="L1005" s="625"/>
      <c r="M1005" s="625"/>
      <c r="N1005" s="625"/>
      <c r="O1005" s="625"/>
      <c r="P1005" s="625"/>
      <c r="Q1005" s="625"/>
      <c r="R1005" s="625"/>
      <c r="S1005" s="625"/>
      <c r="T1005" s="626"/>
      <c r="U1005" s="665"/>
      <c r="V1005" s="666"/>
      <c r="W1005" s="667"/>
      <c r="X1005" s="352"/>
      <c r="Y1005" s="352"/>
      <c r="Z1005" s="352"/>
    </row>
    <row r="1006" spans="1:26" s="27" customFormat="1" ht="17.100000000000001" customHeight="1" x14ac:dyDescent="0.15">
      <c r="A1006" s="642"/>
      <c r="B1006" s="643"/>
      <c r="C1006" s="644"/>
      <c r="D1006" s="302"/>
      <c r="E1006" s="303" t="s">
        <v>627</v>
      </c>
      <c r="F1006" s="625" t="s">
        <v>685</v>
      </c>
      <c r="G1006" s="625"/>
      <c r="H1006" s="625"/>
      <c r="I1006" s="625"/>
      <c r="J1006" s="625"/>
      <c r="K1006" s="625"/>
      <c r="L1006" s="625"/>
      <c r="M1006" s="625"/>
      <c r="N1006" s="625"/>
      <c r="O1006" s="625"/>
      <c r="P1006" s="625"/>
      <c r="Q1006" s="625"/>
      <c r="R1006" s="625"/>
      <c r="S1006" s="625"/>
      <c r="T1006" s="626"/>
      <c r="U1006" s="665"/>
      <c r="V1006" s="666"/>
      <c r="W1006" s="667"/>
      <c r="X1006" s="352"/>
      <c r="Y1006" s="352"/>
      <c r="Z1006" s="352"/>
    </row>
    <row r="1007" spans="1:26" s="27" customFormat="1" ht="17.100000000000001" customHeight="1" x14ac:dyDescent="0.15">
      <c r="A1007" s="642"/>
      <c r="B1007" s="643"/>
      <c r="C1007" s="644"/>
      <c r="D1007" s="302"/>
      <c r="E1007" s="303"/>
      <c r="F1007" s="625"/>
      <c r="G1007" s="625"/>
      <c r="H1007" s="625"/>
      <c r="I1007" s="625"/>
      <c r="J1007" s="625"/>
      <c r="K1007" s="625"/>
      <c r="L1007" s="625"/>
      <c r="M1007" s="625"/>
      <c r="N1007" s="625"/>
      <c r="O1007" s="625"/>
      <c r="P1007" s="625"/>
      <c r="Q1007" s="625"/>
      <c r="R1007" s="625"/>
      <c r="S1007" s="625"/>
      <c r="T1007" s="626"/>
      <c r="U1007" s="665"/>
      <c r="V1007" s="666"/>
      <c r="W1007" s="667"/>
      <c r="X1007" s="352"/>
      <c r="Y1007" s="352"/>
      <c r="Z1007" s="352"/>
    </row>
    <row r="1008" spans="1:26" s="27" customFormat="1" ht="17.100000000000001" customHeight="1" x14ac:dyDescent="0.15">
      <c r="A1008" s="642"/>
      <c r="B1008" s="643"/>
      <c r="C1008" s="644"/>
      <c r="D1008" s="302"/>
      <c r="E1008" s="303" t="s">
        <v>58</v>
      </c>
      <c r="F1008" s="625" t="s">
        <v>638</v>
      </c>
      <c r="G1008" s="625"/>
      <c r="H1008" s="625"/>
      <c r="I1008" s="625"/>
      <c r="J1008" s="625"/>
      <c r="K1008" s="625"/>
      <c r="L1008" s="625"/>
      <c r="M1008" s="625"/>
      <c r="N1008" s="625"/>
      <c r="O1008" s="625"/>
      <c r="P1008" s="625"/>
      <c r="Q1008" s="625"/>
      <c r="R1008" s="625"/>
      <c r="S1008" s="625"/>
      <c r="T1008" s="626"/>
      <c r="U1008" s="665"/>
      <c r="V1008" s="666"/>
      <c r="W1008" s="667"/>
      <c r="X1008" s="352"/>
      <c r="Y1008" s="352"/>
      <c r="Z1008" s="352"/>
    </row>
    <row r="1009" spans="1:26" s="27" customFormat="1" ht="17.100000000000001" customHeight="1" x14ac:dyDescent="0.15">
      <c r="A1009" s="642"/>
      <c r="B1009" s="643"/>
      <c r="C1009" s="644"/>
      <c r="D1009" s="302"/>
      <c r="E1009" s="303"/>
      <c r="F1009" s="625"/>
      <c r="G1009" s="625"/>
      <c r="H1009" s="625"/>
      <c r="I1009" s="625"/>
      <c r="J1009" s="625"/>
      <c r="K1009" s="625"/>
      <c r="L1009" s="625"/>
      <c r="M1009" s="625"/>
      <c r="N1009" s="625"/>
      <c r="O1009" s="625"/>
      <c r="P1009" s="625"/>
      <c r="Q1009" s="625"/>
      <c r="R1009" s="625"/>
      <c r="S1009" s="625"/>
      <c r="T1009" s="626"/>
      <c r="U1009" s="665"/>
      <c r="V1009" s="666"/>
      <c r="W1009" s="667"/>
      <c r="X1009" s="352"/>
      <c r="Y1009" s="352"/>
      <c r="Z1009" s="352"/>
    </row>
    <row r="1010" spans="1:26" s="27" customFormat="1" ht="17.100000000000001" customHeight="1" x14ac:dyDescent="0.15">
      <c r="A1010" s="642"/>
      <c r="B1010" s="643"/>
      <c r="C1010" s="644"/>
      <c r="D1010" s="302"/>
      <c r="E1010" s="303"/>
      <c r="F1010" s="625"/>
      <c r="G1010" s="625"/>
      <c r="H1010" s="625"/>
      <c r="I1010" s="625"/>
      <c r="J1010" s="625"/>
      <c r="K1010" s="625"/>
      <c r="L1010" s="625"/>
      <c r="M1010" s="625"/>
      <c r="N1010" s="625"/>
      <c r="O1010" s="625"/>
      <c r="P1010" s="625"/>
      <c r="Q1010" s="625"/>
      <c r="R1010" s="625"/>
      <c r="S1010" s="625"/>
      <c r="T1010" s="626"/>
      <c r="U1010" s="665"/>
      <c r="V1010" s="666"/>
      <c r="W1010" s="667"/>
      <c r="X1010" s="352"/>
      <c r="Y1010" s="352"/>
      <c r="Z1010" s="352"/>
    </row>
    <row r="1011" spans="1:26" s="27" customFormat="1" ht="17.100000000000001" customHeight="1" x14ac:dyDescent="0.15">
      <c r="A1011" s="642"/>
      <c r="B1011" s="643"/>
      <c r="C1011" s="644"/>
      <c r="D1011" s="302"/>
      <c r="E1011" s="303"/>
      <c r="F1011" s="625"/>
      <c r="G1011" s="625"/>
      <c r="H1011" s="625"/>
      <c r="I1011" s="625"/>
      <c r="J1011" s="625"/>
      <c r="K1011" s="625"/>
      <c r="L1011" s="625"/>
      <c r="M1011" s="625"/>
      <c r="N1011" s="625"/>
      <c r="O1011" s="625"/>
      <c r="P1011" s="625"/>
      <c r="Q1011" s="625"/>
      <c r="R1011" s="625"/>
      <c r="S1011" s="625"/>
      <c r="T1011" s="626"/>
      <c r="U1011" s="665"/>
      <c r="V1011" s="666"/>
      <c r="W1011" s="667"/>
      <c r="X1011" s="352"/>
      <c r="Y1011" s="352"/>
      <c r="Z1011" s="352"/>
    </row>
    <row r="1012" spans="1:26" s="27" customFormat="1" ht="17.100000000000001" customHeight="1" x14ac:dyDescent="0.15">
      <c r="A1012" s="642"/>
      <c r="B1012" s="643"/>
      <c r="C1012" s="644"/>
      <c r="D1012" s="302"/>
      <c r="E1012" s="303" t="s">
        <v>619</v>
      </c>
      <c r="F1012" s="625" t="s">
        <v>639</v>
      </c>
      <c r="G1012" s="625"/>
      <c r="H1012" s="625"/>
      <c r="I1012" s="625"/>
      <c r="J1012" s="625"/>
      <c r="K1012" s="625"/>
      <c r="L1012" s="625"/>
      <c r="M1012" s="625"/>
      <c r="N1012" s="625"/>
      <c r="O1012" s="625"/>
      <c r="P1012" s="625"/>
      <c r="Q1012" s="625"/>
      <c r="R1012" s="625"/>
      <c r="S1012" s="625"/>
      <c r="T1012" s="626"/>
      <c r="U1012" s="665"/>
      <c r="V1012" s="666"/>
      <c r="W1012" s="667"/>
      <c r="X1012" s="352"/>
      <c r="Y1012" s="352"/>
      <c r="Z1012" s="352"/>
    </row>
    <row r="1013" spans="1:26" s="27" customFormat="1" ht="17.100000000000001" customHeight="1" x14ac:dyDescent="0.15">
      <c r="A1013" s="642"/>
      <c r="B1013" s="643"/>
      <c r="C1013" s="644"/>
      <c r="D1013" s="302"/>
      <c r="E1013" s="303"/>
      <c r="F1013" s="625"/>
      <c r="G1013" s="625"/>
      <c r="H1013" s="625"/>
      <c r="I1013" s="625"/>
      <c r="J1013" s="625"/>
      <c r="K1013" s="625"/>
      <c r="L1013" s="625"/>
      <c r="M1013" s="625"/>
      <c r="N1013" s="625"/>
      <c r="O1013" s="625"/>
      <c r="P1013" s="625"/>
      <c r="Q1013" s="625"/>
      <c r="R1013" s="625"/>
      <c r="S1013" s="625"/>
      <c r="T1013" s="626"/>
      <c r="U1013" s="665"/>
      <c r="V1013" s="666"/>
      <c r="W1013" s="667"/>
      <c r="X1013" s="352"/>
      <c r="Y1013" s="352"/>
      <c r="Z1013" s="352"/>
    </row>
    <row r="1014" spans="1:26" s="27" customFormat="1" ht="17.100000000000001" customHeight="1" x14ac:dyDescent="0.15">
      <c r="A1014" s="642"/>
      <c r="B1014" s="643"/>
      <c r="C1014" s="644"/>
      <c r="D1014" s="302"/>
      <c r="E1014" s="303"/>
      <c r="F1014" s="625"/>
      <c r="G1014" s="625"/>
      <c r="H1014" s="625"/>
      <c r="I1014" s="625"/>
      <c r="J1014" s="625"/>
      <c r="K1014" s="625"/>
      <c r="L1014" s="625"/>
      <c r="M1014" s="625"/>
      <c r="N1014" s="625"/>
      <c r="O1014" s="625"/>
      <c r="P1014" s="625"/>
      <c r="Q1014" s="625"/>
      <c r="R1014" s="625"/>
      <c r="S1014" s="625"/>
      <c r="T1014" s="626"/>
      <c r="U1014" s="665"/>
      <c r="V1014" s="666"/>
      <c r="W1014" s="667"/>
      <c r="X1014" s="352"/>
      <c r="Y1014" s="352"/>
      <c r="Z1014" s="352"/>
    </row>
    <row r="1015" spans="1:26" s="27" customFormat="1" ht="17.100000000000001" customHeight="1" x14ac:dyDescent="0.15">
      <c r="A1015" s="642"/>
      <c r="B1015" s="643"/>
      <c r="C1015" s="644"/>
      <c r="D1015" s="302"/>
      <c r="E1015" s="303"/>
      <c r="F1015" s="625"/>
      <c r="G1015" s="625"/>
      <c r="H1015" s="625"/>
      <c r="I1015" s="625"/>
      <c r="J1015" s="625"/>
      <c r="K1015" s="625"/>
      <c r="L1015" s="625"/>
      <c r="M1015" s="625"/>
      <c r="N1015" s="625"/>
      <c r="O1015" s="625"/>
      <c r="P1015" s="625"/>
      <c r="Q1015" s="625"/>
      <c r="R1015" s="625"/>
      <c r="S1015" s="625"/>
      <c r="T1015" s="626"/>
      <c r="U1015" s="665"/>
      <c r="V1015" s="666"/>
      <c r="W1015" s="667"/>
      <c r="X1015" s="352"/>
      <c r="Y1015" s="352"/>
      <c r="Z1015" s="352"/>
    </row>
    <row r="1016" spans="1:26" s="27" customFormat="1" ht="17.100000000000001" customHeight="1" x14ac:dyDescent="0.15">
      <c r="A1016" s="642"/>
      <c r="B1016" s="643"/>
      <c r="C1016" s="644"/>
      <c r="D1016" s="302"/>
      <c r="E1016" s="303" t="s">
        <v>640</v>
      </c>
      <c r="F1016" s="625" t="s">
        <v>641</v>
      </c>
      <c r="G1016" s="625"/>
      <c r="H1016" s="625"/>
      <c r="I1016" s="625"/>
      <c r="J1016" s="625"/>
      <c r="K1016" s="625"/>
      <c r="L1016" s="625"/>
      <c r="M1016" s="625"/>
      <c r="N1016" s="625"/>
      <c r="O1016" s="625"/>
      <c r="P1016" s="625"/>
      <c r="Q1016" s="625"/>
      <c r="R1016" s="625"/>
      <c r="S1016" s="625"/>
      <c r="T1016" s="626"/>
      <c r="U1016" s="665"/>
      <c r="V1016" s="666"/>
      <c r="W1016" s="667"/>
      <c r="X1016" s="352"/>
      <c r="Y1016" s="352"/>
      <c r="Z1016" s="352"/>
    </row>
    <row r="1017" spans="1:26" s="27" customFormat="1" ht="17.100000000000001" customHeight="1" x14ac:dyDescent="0.15">
      <c r="A1017" s="642"/>
      <c r="B1017" s="643"/>
      <c r="C1017" s="644"/>
      <c r="D1017" s="302"/>
      <c r="E1017" s="303"/>
      <c r="F1017" s="625"/>
      <c r="G1017" s="625"/>
      <c r="H1017" s="625"/>
      <c r="I1017" s="625"/>
      <c r="J1017" s="625"/>
      <c r="K1017" s="625"/>
      <c r="L1017" s="625"/>
      <c r="M1017" s="625"/>
      <c r="N1017" s="625"/>
      <c r="O1017" s="625"/>
      <c r="P1017" s="625"/>
      <c r="Q1017" s="625"/>
      <c r="R1017" s="625"/>
      <c r="S1017" s="625"/>
      <c r="T1017" s="626"/>
      <c r="U1017" s="665"/>
      <c r="V1017" s="666"/>
      <c r="W1017" s="667"/>
      <c r="X1017" s="352"/>
      <c r="Y1017" s="352"/>
      <c r="Z1017" s="352"/>
    </row>
    <row r="1018" spans="1:26" s="27" customFormat="1" ht="17.100000000000001" customHeight="1" x14ac:dyDescent="0.15">
      <c r="A1018" s="642"/>
      <c r="B1018" s="643"/>
      <c r="C1018" s="644"/>
      <c r="D1018" s="302"/>
      <c r="E1018" s="303" t="s">
        <v>642</v>
      </c>
      <c r="F1018" s="625" t="s">
        <v>686</v>
      </c>
      <c r="G1018" s="625"/>
      <c r="H1018" s="625"/>
      <c r="I1018" s="625"/>
      <c r="J1018" s="625"/>
      <c r="K1018" s="625"/>
      <c r="L1018" s="625"/>
      <c r="M1018" s="625"/>
      <c r="N1018" s="625"/>
      <c r="O1018" s="625"/>
      <c r="P1018" s="625"/>
      <c r="Q1018" s="625"/>
      <c r="R1018" s="625"/>
      <c r="S1018" s="625"/>
      <c r="T1018" s="626"/>
      <c r="U1018" s="665"/>
      <c r="V1018" s="666"/>
      <c r="W1018" s="667"/>
      <c r="X1018" s="352"/>
      <c r="Y1018" s="352"/>
      <c r="Z1018" s="352"/>
    </row>
    <row r="1019" spans="1:26" s="27" customFormat="1" ht="17.100000000000001" customHeight="1" x14ac:dyDescent="0.15">
      <c r="A1019" s="642"/>
      <c r="B1019" s="643"/>
      <c r="C1019" s="644"/>
      <c r="D1019" s="353"/>
      <c r="E1019" s="354"/>
      <c r="F1019" s="628"/>
      <c r="G1019" s="628"/>
      <c r="H1019" s="628"/>
      <c r="I1019" s="628"/>
      <c r="J1019" s="628"/>
      <c r="K1019" s="628"/>
      <c r="L1019" s="628"/>
      <c r="M1019" s="628"/>
      <c r="N1019" s="628"/>
      <c r="O1019" s="628"/>
      <c r="P1019" s="628"/>
      <c r="Q1019" s="628"/>
      <c r="R1019" s="628"/>
      <c r="S1019" s="628"/>
      <c r="T1019" s="629"/>
      <c r="U1019" s="665"/>
      <c r="V1019" s="666"/>
      <c r="W1019" s="667"/>
      <c r="X1019" s="352"/>
      <c r="Y1019" s="352"/>
      <c r="Z1019" s="352"/>
    </row>
    <row r="1020" spans="1:26" s="27" customFormat="1" ht="17.100000000000001" customHeight="1" x14ac:dyDescent="0.15">
      <c r="A1020" s="642"/>
      <c r="B1020" s="643"/>
      <c r="C1020" s="644"/>
      <c r="D1020" s="624" t="s">
        <v>838</v>
      </c>
      <c r="E1020" s="625"/>
      <c r="F1020" s="625"/>
      <c r="G1020" s="625"/>
      <c r="H1020" s="625"/>
      <c r="I1020" s="625"/>
      <c r="J1020" s="625"/>
      <c r="K1020" s="625"/>
      <c r="L1020" s="625"/>
      <c r="M1020" s="625"/>
      <c r="N1020" s="625"/>
      <c r="O1020" s="625"/>
      <c r="P1020" s="625"/>
      <c r="Q1020" s="625"/>
      <c r="R1020" s="625"/>
      <c r="S1020" s="625"/>
      <c r="T1020" s="626"/>
      <c r="U1020" s="665"/>
      <c r="V1020" s="666"/>
      <c r="W1020" s="667"/>
      <c r="X1020" s="355"/>
      <c r="Y1020" s="355"/>
      <c r="Z1020" s="355"/>
    </row>
    <row r="1021" spans="1:26" s="27" customFormat="1" ht="17.100000000000001" customHeight="1" x14ac:dyDescent="0.15">
      <c r="A1021" s="642"/>
      <c r="B1021" s="643"/>
      <c r="C1021" s="644"/>
      <c r="E1021" s="625" t="s">
        <v>628</v>
      </c>
      <c r="F1021" s="625"/>
      <c r="G1021" s="625"/>
      <c r="H1021" s="625"/>
      <c r="I1021" s="625"/>
      <c r="J1021" s="625"/>
      <c r="K1021" s="625"/>
      <c r="L1021" s="625"/>
      <c r="M1021" s="625"/>
      <c r="N1021" s="625"/>
      <c r="O1021" s="625"/>
      <c r="P1021" s="625"/>
      <c r="Q1021" s="625"/>
      <c r="R1021" s="625"/>
      <c r="S1021" s="625"/>
      <c r="T1021" s="626"/>
      <c r="U1021" s="665"/>
      <c r="V1021" s="666"/>
      <c r="W1021" s="667"/>
      <c r="X1021" s="352"/>
      <c r="Y1021" s="352"/>
      <c r="Z1021" s="352"/>
    </row>
    <row r="1022" spans="1:26" s="27" customFormat="1" ht="17.100000000000001" customHeight="1" x14ac:dyDescent="0.15">
      <c r="A1022" s="642"/>
      <c r="B1022" s="643"/>
      <c r="C1022" s="644"/>
      <c r="D1022" s="302"/>
      <c r="E1022" s="303" t="s">
        <v>627</v>
      </c>
      <c r="F1022" s="625" t="s">
        <v>643</v>
      </c>
      <c r="G1022" s="625"/>
      <c r="H1022" s="625"/>
      <c r="I1022" s="625"/>
      <c r="J1022" s="625"/>
      <c r="K1022" s="625"/>
      <c r="L1022" s="625"/>
      <c r="M1022" s="625"/>
      <c r="N1022" s="625"/>
      <c r="O1022" s="625"/>
      <c r="P1022" s="625"/>
      <c r="Q1022" s="625"/>
      <c r="R1022" s="625"/>
      <c r="S1022" s="625"/>
      <c r="T1022" s="626"/>
      <c r="U1022" s="665"/>
      <c r="V1022" s="666"/>
      <c r="W1022" s="667"/>
      <c r="X1022" s="352"/>
      <c r="Y1022" s="352"/>
      <c r="Z1022" s="352"/>
    </row>
    <row r="1023" spans="1:26" s="27" customFormat="1" ht="17.100000000000001" customHeight="1" x14ac:dyDescent="0.15">
      <c r="A1023" s="642"/>
      <c r="B1023" s="643"/>
      <c r="C1023" s="644"/>
      <c r="E1023" s="303"/>
      <c r="F1023" s="625"/>
      <c r="G1023" s="625"/>
      <c r="H1023" s="625"/>
      <c r="I1023" s="625"/>
      <c r="J1023" s="625"/>
      <c r="K1023" s="625"/>
      <c r="L1023" s="625"/>
      <c r="M1023" s="625"/>
      <c r="N1023" s="625"/>
      <c r="O1023" s="625"/>
      <c r="P1023" s="625"/>
      <c r="Q1023" s="625"/>
      <c r="R1023" s="625"/>
      <c r="S1023" s="625"/>
      <c r="T1023" s="626"/>
      <c r="U1023" s="665"/>
      <c r="V1023" s="666"/>
      <c r="W1023" s="667"/>
      <c r="X1023" s="352"/>
      <c r="Y1023" s="352"/>
      <c r="Z1023" s="352"/>
    </row>
    <row r="1024" spans="1:26" s="27" customFormat="1" ht="17.100000000000001" customHeight="1" x14ac:dyDescent="0.15">
      <c r="A1024" s="642"/>
      <c r="B1024" s="643"/>
      <c r="C1024" s="644"/>
      <c r="D1024" s="302"/>
      <c r="E1024" s="303" t="s">
        <v>58</v>
      </c>
      <c r="F1024" s="625" t="s">
        <v>644</v>
      </c>
      <c r="G1024" s="625"/>
      <c r="H1024" s="625"/>
      <c r="I1024" s="625"/>
      <c r="J1024" s="625"/>
      <c r="K1024" s="625"/>
      <c r="L1024" s="625"/>
      <c r="M1024" s="625"/>
      <c r="N1024" s="625"/>
      <c r="O1024" s="625"/>
      <c r="P1024" s="625"/>
      <c r="Q1024" s="625"/>
      <c r="R1024" s="625"/>
      <c r="S1024" s="625"/>
      <c r="T1024" s="626"/>
      <c r="U1024" s="665"/>
      <c r="V1024" s="666"/>
      <c r="W1024" s="667"/>
      <c r="X1024" s="352"/>
      <c r="Y1024" s="352"/>
      <c r="Z1024" s="352"/>
    </row>
    <row r="1025" spans="1:26" s="27" customFormat="1" ht="17.100000000000001" customHeight="1" x14ac:dyDescent="0.15">
      <c r="A1025" s="642"/>
      <c r="B1025" s="643"/>
      <c r="C1025" s="644"/>
      <c r="D1025" s="302"/>
      <c r="E1025" s="303"/>
      <c r="F1025" s="625"/>
      <c r="G1025" s="625"/>
      <c r="H1025" s="625"/>
      <c r="I1025" s="625"/>
      <c r="J1025" s="625"/>
      <c r="K1025" s="625"/>
      <c r="L1025" s="625"/>
      <c r="M1025" s="625"/>
      <c r="N1025" s="625"/>
      <c r="O1025" s="625"/>
      <c r="P1025" s="625"/>
      <c r="Q1025" s="625"/>
      <c r="R1025" s="625"/>
      <c r="S1025" s="625"/>
      <c r="T1025" s="626"/>
      <c r="U1025" s="665"/>
      <c r="V1025" s="666"/>
      <c r="W1025" s="667"/>
      <c r="X1025" s="352"/>
      <c r="Y1025" s="352"/>
      <c r="Z1025" s="352"/>
    </row>
    <row r="1026" spans="1:26" s="27" customFormat="1" ht="17.100000000000001" customHeight="1" x14ac:dyDescent="0.15">
      <c r="A1026" s="642"/>
      <c r="B1026" s="643"/>
      <c r="C1026" s="644"/>
      <c r="D1026" s="302"/>
      <c r="E1026" s="303"/>
      <c r="F1026" s="625"/>
      <c r="G1026" s="625"/>
      <c r="H1026" s="625"/>
      <c r="I1026" s="625"/>
      <c r="J1026" s="625"/>
      <c r="K1026" s="625"/>
      <c r="L1026" s="625"/>
      <c r="M1026" s="625"/>
      <c r="N1026" s="625"/>
      <c r="O1026" s="625"/>
      <c r="P1026" s="625"/>
      <c r="Q1026" s="625"/>
      <c r="R1026" s="625"/>
      <c r="S1026" s="625"/>
      <c r="T1026" s="626"/>
      <c r="U1026" s="665"/>
      <c r="V1026" s="666"/>
      <c r="W1026" s="667"/>
      <c r="X1026" s="352"/>
      <c r="Y1026" s="352"/>
      <c r="Z1026" s="352"/>
    </row>
    <row r="1027" spans="1:26" s="27" customFormat="1" ht="17.100000000000001" customHeight="1" x14ac:dyDescent="0.15">
      <c r="A1027" s="642"/>
      <c r="B1027" s="643"/>
      <c r="C1027" s="644"/>
      <c r="D1027" s="302"/>
      <c r="E1027" s="303"/>
      <c r="F1027" s="660"/>
      <c r="G1027" s="660"/>
      <c r="H1027" s="660"/>
      <c r="I1027" s="660"/>
      <c r="J1027" s="660"/>
      <c r="K1027" s="660"/>
      <c r="L1027" s="660"/>
      <c r="M1027" s="660"/>
      <c r="N1027" s="660"/>
      <c r="O1027" s="660"/>
      <c r="P1027" s="660"/>
      <c r="Q1027" s="660"/>
      <c r="R1027" s="660"/>
      <c r="S1027" s="660"/>
      <c r="T1027" s="661"/>
      <c r="U1027" s="665"/>
      <c r="V1027" s="666"/>
      <c r="W1027" s="667"/>
      <c r="X1027" s="352"/>
      <c r="Y1027" s="352"/>
      <c r="Z1027" s="352"/>
    </row>
    <row r="1028" spans="1:26" s="27" customFormat="1" ht="17.100000000000001" customHeight="1" x14ac:dyDescent="0.15">
      <c r="A1028" s="639" t="s">
        <v>926</v>
      </c>
      <c r="B1028" s="640"/>
      <c r="C1028" s="641"/>
      <c r="D1028" s="621" t="s">
        <v>839</v>
      </c>
      <c r="E1028" s="622"/>
      <c r="F1028" s="622"/>
      <c r="G1028" s="622"/>
      <c r="H1028" s="622"/>
      <c r="I1028" s="622"/>
      <c r="J1028" s="622"/>
      <c r="K1028" s="622"/>
      <c r="L1028" s="622"/>
      <c r="M1028" s="622"/>
      <c r="N1028" s="622"/>
      <c r="O1028" s="622"/>
      <c r="P1028" s="622"/>
      <c r="Q1028" s="622"/>
      <c r="R1028" s="622"/>
      <c r="S1028" s="622"/>
      <c r="T1028" s="623"/>
      <c r="U1028" s="662" t="s">
        <v>571</v>
      </c>
      <c r="V1028" s="663"/>
      <c r="W1028" s="664"/>
      <c r="X1028" s="651"/>
      <c r="Y1028" s="651"/>
      <c r="Z1028" s="651"/>
    </row>
    <row r="1029" spans="1:26" s="27" customFormat="1" ht="17.100000000000001" customHeight="1" x14ac:dyDescent="0.15">
      <c r="A1029" s="642"/>
      <c r="B1029" s="643"/>
      <c r="C1029" s="644"/>
      <c r="D1029" s="624"/>
      <c r="E1029" s="625"/>
      <c r="F1029" s="625"/>
      <c r="G1029" s="625"/>
      <c r="H1029" s="625"/>
      <c r="I1029" s="625"/>
      <c r="J1029" s="625"/>
      <c r="K1029" s="625"/>
      <c r="L1029" s="625"/>
      <c r="M1029" s="625"/>
      <c r="N1029" s="625"/>
      <c r="O1029" s="625"/>
      <c r="P1029" s="625"/>
      <c r="Q1029" s="625"/>
      <c r="R1029" s="625"/>
      <c r="S1029" s="625"/>
      <c r="T1029" s="626"/>
      <c r="U1029" s="665"/>
      <c r="V1029" s="666"/>
      <c r="W1029" s="667"/>
      <c r="X1029" s="652"/>
      <c r="Y1029" s="652"/>
      <c r="Z1029" s="652"/>
    </row>
    <row r="1030" spans="1:26" s="27" customFormat="1" ht="17.100000000000001" customHeight="1" x14ac:dyDescent="0.15">
      <c r="A1030" s="642"/>
      <c r="B1030" s="643"/>
      <c r="C1030" s="644"/>
      <c r="D1030" s="624"/>
      <c r="E1030" s="625"/>
      <c r="F1030" s="625"/>
      <c r="G1030" s="625"/>
      <c r="H1030" s="625"/>
      <c r="I1030" s="625"/>
      <c r="J1030" s="625"/>
      <c r="K1030" s="625"/>
      <c r="L1030" s="625"/>
      <c r="M1030" s="625"/>
      <c r="N1030" s="625"/>
      <c r="O1030" s="625"/>
      <c r="P1030" s="625"/>
      <c r="Q1030" s="625"/>
      <c r="R1030" s="625"/>
      <c r="S1030" s="625"/>
      <c r="T1030" s="626"/>
      <c r="U1030" s="665"/>
      <c r="V1030" s="666"/>
      <c r="W1030" s="667"/>
      <c r="X1030" s="652"/>
      <c r="Y1030" s="652"/>
      <c r="Z1030" s="652"/>
    </row>
    <row r="1031" spans="1:26" s="27" customFormat="1" ht="17.100000000000001" customHeight="1" x14ac:dyDescent="0.15">
      <c r="A1031" s="642"/>
      <c r="B1031" s="643"/>
      <c r="C1031" s="644"/>
      <c r="D1031" s="624"/>
      <c r="E1031" s="625"/>
      <c r="F1031" s="625"/>
      <c r="G1031" s="625"/>
      <c r="H1031" s="625"/>
      <c r="I1031" s="625"/>
      <c r="J1031" s="625"/>
      <c r="K1031" s="625"/>
      <c r="L1031" s="625"/>
      <c r="M1031" s="625"/>
      <c r="N1031" s="625"/>
      <c r="O1031" s="625"/>
      <c r="P1031" s="625"/>
      <c r="Q1031" s="625"/>
      <c r="R1031" s="625"/>
      <c r="S1031" s="625"/>
      <c r="T1031" s="626"/>
      <c r="U1031" s="665"/>
      <c r="V1031" s="666"/>
      <c r="W1031" s="667"/>
      <c r="X1031" s="652"/>
      <c r="Y1031" s="652"/>
      <c r="Z1031" s="652"/>
    </row>
    <row r="1032" spans="1:26" s="27" customFormat="1" ht="17.100000000000001" customHeight="1" x14ac:dyDescent="0.15">
      <c r="A1032" s="642"/>
      <c r="B1032" s="643"/>
      <c r="C1032" s="644"/>
      <c r="D1032" s="624"/>
      <c r="E1032" s="625"/>
      <c r="F1032" s="625"/>
      <c r="G1032" s="625"/>
      <c r="H1032" s="625"/>
      <c r="I1032" s="625"/>
      <c r="J1032" s="625"/>
      <c r="K1032" s="625"/>
      <c r="L1032" s="625"/>
      <c r="M1032" s="625"/>
      <c r="N1032" s="625"/>
      <c r="O1032" s="625"/>
      <c r="P1032" s="625"/>
      <c r="Q1032" s="625"/>
      <c r="R1032" s="625"/>
      <c r="S1032" s="625"/>
      <c r="T1032" s="626"/>
      <c r="U1032" s="665"/>
      <c r="V1032" s="666"/>
      <c r="W1032" s="667"/>
      <c r="X1032" s="652"/>
      <c r="Y1032" s="652"/>
      <c r="Z1032" s="652"/>
    </row>
    <row r="1033" spans="1:26" s="27" customFormat="1" ht="17.100000000000001" customHeight="1" x14ac:dyDescent="0.15">
      <c r="A1033" s="642"/>
      <c r="B1033" s="643"/>
      <c r="C1033" s="644"/>
      <c r="D1033" s="624"/>
      <c r="E1033" s="625"/>
      <c r="F1033" s="625"/>
      <c r="G1033" s="625"/>
      <c r="H1033" s="625"/>
      <c r="I1033" s="625"/>
      <c r="J1033" s="625"/>
      <c r="K1033" s="625"/>
      <c r="L1033" s="625"/>
      <c r="M1033" s="625"/>
      <c r="N1033" s="625"/>
      <c r="O1033" s="625"/>
      <c r="P1033" s="625"/>
      <c r="Q1033" s="625"/>
      <c r="R1033" s="625"/>
      <c r="S1033" s="625"/>
      <c r="T1033" s="626"/>
      <c r="U1033" s="665"/>
      <c r="V1033" s="666"/>
      <c r="W1033" s="667"/>
      <c r="X1033" s="652"/>
      <c r="Y1033" s="652"/>
      <c r="Z1033" s="652"/>
    </row>
    <row r="1034" spans="1:26" s="27" customFormat="1" ht="17.100000000000001" customHeight="1" x14ac:dyDescent="0.15">
      <c r="A1034" s="642"/>
      <c r="B1034" s="643"/>
      <c r="C1034" s="644"/>
      <c r="D1034" s="624"/>
      <c r="E1034" s="625"/>
      <c r="F1034" s="625"/>
      <c r="G1034" s="625"/>
      <c r="H1034" s="625"/>
      <c r="I1034" s="625"/>
      <c r="J1034" s="625"/>
      <c r="K1034" s="625"/>
      <c r="L1034" s="625"/>
      <c r="M1034" s="625"/>
      <c r="N1034" s="625"/>
      <c r="O1034" s="625"/>
      <c r="P1034" s="625"/>
      <c r="Q1034" s="625"/>
      <c r="R1034" s="625"/>
      <c r="S1034" s="625"/>
      <c r="T1034" s="626"/>
      <c r="U1034" s="665"/>
      <c r="V1034" s="666"/>
      <c r="W1034" s="667"/>
      <c r="X1034" s="652"/>
      <c r="Y1034" s="652"/>
      <c r="Z1034" s="652"/>
    </row>
    <row r="1035" spans="1:26" s="27" customFormat="1" ht="17.100000000000001" customHeight="1" x14ac:dyDescent="0.15">
      <c r="A1035" s="642"/>
      <c r="B1035" s="643"/>
      <c r="C1035" s="644"/>
      <c r="D1035" s="624"/>
      <c r="E1035" s="625"/>
      <c r="F1035" s="625"/>
      <c r="G1035" s="625"/>
      <c r="H1035" s="625"/>
      <c r="I1035" s="625"/>
      <c r="J1035" s="625"/>
      <c r="K1035" s="625"/>
      <c r="L1035" s="625"/>
      <c r="M1035" s="625"/>
      <c r="N1035" s="625"/>
      <c r="O1035" s="625"/>
      <c r="P1035" s="625"/>
      <c r="Q1035" s="625"/>
      <c r="R1035" s="625"/>
      <c r="S1035" s="625"/>
      <c r="T1035" s="626"/>
      <c r="U1035" s="665"/>
      <c r="V1035" s="666"/>
      <c r="W1035" s="667"/>
      <c r="X1035" s="652"/>
      <c r="Y1035" s="652"/>
      <c r="Z1035" s="652"/>
    </row>
    <row r="1036" spans="1:26" s="27" customFormat="1" ht="17.100000000000001" customHeight="1" x14ac:dyDescent="0.15">
      <c r="A1036" s="642"/>
      <c r="B1036" s="643"/>
      <c r="C1036" s="644"/>
      <c r="D1036" s="624"/>
      <c r="E1036" s="625"/>
      <c r="F1036" s="625"/>
      <c r="G1036" s="625"/>
      <c r="H1036" s="625"/>
      <c r="I1036" s="625"/>
      <c r="J1036" s="625"/>
      <c r="K1036" s="625"/>
      <c r="L1036" s="625"/>
      <c r="M1036" s="625"/>
      <c r="N1036" s="625"/>
      <c r="O1036" s="625"/>
      <c r="P1036" s="625"/>
      <c r="Q1036" s="625"/>
      <c r="R1036" s="625"/>
      <c r="S1036" s="625"/>
      <c r="T1036" s="626"/>
      <c r="U1036" s="665"/>
      <c r="V1036" s="666"/>
      <c r="W1036" s="667"/>
      <c r="X1036" s="652"/>
      <c r="Y1036" s="652"/>
      <c r="Z1036" s="652"/>
    </row>
    <row r="1037" spans="1:26" s="27" customFormat="1" ht="17.100000000000001" customHeight="1" x14ac:dyDescent="0.15">
      <c r="A1037" s="642"/>
      <c r="B1037" s="643"/>
      <c r="C1037" s="644"/>
      <c r="D1037" s="624" t="s">
        <v>645</v>
      </c>
      <c r="E1037" s="625"/>
      <c r="F1037" s="625"/>
      <c r="G1037" s="625"/>
      <c r="H1037" s="625"/>
      <c r="I1037" s="625"/>
      <c r="J1037" s="625"/>
      <c r="K1037" s="625"/>
      <c r="L1037" s="625"/>
      <c r="M1037" s="625"/>
      <c r="N1037" s="625"/>
      <c r="O1037" s="625"/>
      <c r="P1037" s="625"/>
      <c r="Q1037" s="625"/>
      <c r="R1037" s="625"/>
      <c r="S1037" s="625"/>
      <c r="T1037" s="626"/>
      <c r="U1037" s="665"/>
      <c r="V1037" s="666"/>
      <c r="W1037" s="667"/>
      <c r="X1037" s="652"/>
      <c r="Y1037" s="652"/>
      <c r="Z1037" s="652"/>
    </row>
    <row r="1038" spans="1:26" s="27" customFormat="1" ht="17.100000000000001" customHeight="1" x14ac:dyDescent="0.15">
      <c r="A1038" s="642"/>
      <c r="B1038" s="643"/>
      <c r="C1038" s="644"/>
      <c r="E1038" s="625" t="s">
        <v>646</v>
      </c>
      <c r="F1038" s="625"/>
      <c r="G1038" s="625"/>
      <c r="H1038" s="625"/>
      <c r="I1038" s="625"/>
      <c r="J1038" s="625"/>
      <c r="K1038" s="625"/>
      <c r="L1038" s="625"/>
      <c r="M1038" s="625"/>
      <c r="N1038" s="625"/>
      <c r="O1038" s="625"/>
      <c r="P1038" s="625"/>
      <c r="Q1038" s="625"/>
      <c r="R1038" s="625"/>
      <c r="S1038" s="625"/>
      <c r="T1038" s="626"/>
      <c r="U1038" s="665"/>
      <c r="V1038" s="666"/>
      <c r="W1038" s="667"/>
      <c r="X1038" s="652"/>
      <c r="Y1038" s="652"/>
      <c r="Z1038" s="652"/>
    </row>
    <row r="1039" spans="1:26" s="27" customFormat="1" ht="17.100000000000001" customHeight="1" x14ac:dyDescent="0.15">
      <c r="A1039" s="642"/>
      <c r="B1039" s="643"/>
      <c r="C1039" s="644"/>
      <c r="D1039" s="302"/>
      <c r="E1039" s="303" t="s">
        <v>627</v>
      </c>
      <c r="F1039" s="625" t="s">
        <v>891</v>
      </c>
      <c r="G1039" s="625"/>
      <c r="H1039" s="625"/>
      <c r="I1039" s="625"/>
      <c r="J1039" s="625"/>
      <c r="K1039" s="625"/>
      <c r="L1039" s="625"/>
      <c r="M1039" s="625"/>
      <c r="N1039" s="625"/>
      <c r="O1039" s="625"/>
      <c r="P1039" s="625"/>
      <c r="Q1039" s="625"/>
      <c r="R1039" s="625"/>
      <c r="S1039" s="625"/>
      <c r="T1039" s="626"/>
      <c r="U1039" s="665"/>
      <c r="V1039" s="666"/>
      <c r="W1039" s="667"/>
      <c r="X1039" s="652"/>
      <c r="Y1039" s="652"/>
      <c r="Z1039" s="652"/>
    </row>
    <row r="1040" spans="1:26" s="27" customFormat="1" ht="17.100000000000001" customHeight="1" x14ac:dyDescent="0.15">
      <c r="A1040" s="642"/>
      <c r="B1040" s="643"/>
      <c r="C1040" s="644"/>
      <c r="D1040" s="302"/>
      <c r="E1040" s="303"/>
      <c r="F1040" s="625"/>
      <c r="G1040" s="625"/>
      <c r="H1040" s="625"/>
      <c r="I1040" s="625"/>
      <c r="J1040" s="625"/>
      <c r="K1040" s="625"/>
      <c r="L1040" s="625"/>
      <c r="M1040" s="625"/>
      <c r="N1040" s="625"/>
      <c r="O1040" s="625"/>
      <c r="P1040" s="625"/>
      <c r="Q1040" s="625"/>
      <c r="R1040" s="625"/>
      <c r="S1040" s="625"/>
      <c r="T1040" s="626"/>
      <c r="U1040" s="665"/>
      <c r="V1040" s="666"/>
      <c r="W1040" s="667"/>
      <c r="X1040" s="652"/>
      <c r="Y1040" s="652"/>
      <c r="Z1040" s="652"/>
    </row>
    <row r="1041" spans="1:26" s="27" customFormat="1" ht="17.100000000000001" customHeight="1" x14ac:dyDescent="0.15">
      <c r="A1041" s="642"/>
      <c r="B1041" s="643"/>
      <c r="C1041" s="644"/>
      <c r="D1041" s="302"/>
      <c r="E1041" s="303"/>
      <c r="F1041" s="625"/>
      <c r="G1041" s="625"/>
      <c r="H1041" s="625"/>
      <c r="I1041" s="625"/>
      <c r="J1041" s="625"/>
      <c r="K1041" s="625"/>
      <c r="L1041" s="625"/>
      <c r="M1041" s="625"/>
      <c r="N1041" s="625"/>
      <c r="O1041" s="625"/>
      <c r="P1041" s="625"/>
      <c r="Q1041" s="625"/>
      <c r="R1041" s="625"/>
      <c r="S1041" s="625"/>
      <c r="T1041" s="626"/>
      <c r="U1041" s="665"/>
      <c r="V1041" s="666"/>
      <c r="W1041" s="667"/>
      <c r="X1041" s="652"/>
      <c r="Y1041" s="652"/>
      <c r="Z1041" s="652"/>
    </row>
    <row r="1042" spans="1:26" s="27" customFormat="1" ht="17.100000000000001" customHeight="1" x14ac:dyDescent="0.15">
      <c r="A1042" s="642"/>
      <c r="B1042" s="643"/>
      <c r="C1042" s="644"/>
      <c r="D1042" s="302"/>
      <c r="E1042" s="303"/>
      <c r="F1042" s="625"/>
      <c r="G1042" s="625"/>
      <c r="H1042" s="625"/>
      <c r="I1042" s="625"/>
      <c r="J1042" s="625"/>
      <c r="K1042" s="625"/>
      <c r="L1042" s="625"/>
      <c r="M1042" s="625"/>
      <c r="N1042" s="625"/>
      <c r="O1042" s="625"/>
      <c r="P1042" s="625"/>
      <c r="Q1042" s="625"/>
      <c r="R1042" s="625"/>
      <c r="S1042" s="625"/>
      <c r="T1042" s="626"/>
      <c r="U1042" s="665"/>
      <c r="V1042" s="666"/>
      <c r="W1042" s="667"/>
      <c r="X1042" s="652"/>
      <c r="Y1042" s="652"/>
      <c r="Z1042" s="652"/>
    </row>
    <row r="1043" spans="1:26" s="27" customFormat="1" ht="17.100000000000001" customHeight="1" x14ac:dyDescent="0.15">
      <c r="A1043" s="642"/>
      <c r="B1043" s="643"/>
      <c r="C1043" s="644"/>
      <c r="D1043" s="302"/>
      <c r="E1043" s="303" t="s">
        <v>58</v>
      </c>
      <c r="F1043" s="625" t="s">
        <v>688</v>
      </c>
      <c r="G1043" s="625"/>
      <c r="H1043" s="625"/>
      <c r="I1043" s="625"/>
      <c r="J1043" s="625"/>
      <c r="K1043" s="625"/>
      <c r="L1043" s="625"/>
      <c r="M1043" s="625"/>
      <c r="N1043" s="625"/>
      <c r="O1043" s="625"/>
      <c r="P1043" s="625"/>
      <c r="Q1043" s="625"/>
      <c r="R1043" s="625"/>
      <c r="S1043" s="625"/>
      <c r="T1043" s="626"/>
      <c r="U1043" s="665"/>
      <c r="V1043" s="666"/>
      <c r="W1043" s="667"/>
      <c r="X1043" s="652"/>
      <c r="Y1043" s="652"/>
      <c r="Z1043" s="652"/>
    </row>
    <row r="1044" spans="1:26" s="27" customFormat="1" ht="17.100000000000001" customHeight="1" x14ac:dyDescent="0.15">
      <c r="A1044" s="642"/>
      <c r="B1044" s="643"/>
      <c r="C1044" s="644"/>
      <c r="D1044" s="302"/>
      <c r="E1044" s="303"/>
      <c r="F1044" s="625"/>
      <c r="G1044" s="625"/>
      <c r="H1044" s="625"/>
      <c r="I1044" s="625"/>
      <c r="J1044" s="625"/>
      <c r="K1044" s="625"/>
      <c r="L1044" s="625"/>
      <c r="M1044" s="625"/>
      <c r="N1044" s="625"/>
      <c r="O1044" s="625"/>
      <c r="P1044" s="625"/>
      <c r="Q1044" s="625"/>
      <c r="R1044" s="625"/>
      <c r="S1044" s="625"/>
      <c r="T1044" s="626"/>
      <c r="U1044" s="665"/>
      <c r="V1044" s="666"/>
      <c r="W1044" s="667"/>
      <c r="X1044" s="652"/>
      <c r="Y1044" s="652"/>
      <c r="Z1044" s="652"/>
    </row>
    <row r="1045" spans="1:26" s="27" customFormat="1" ht="17.100000000000001" customHeight="1" x14ac:dyDescent="0.15">
      <c r="A1045" s="642"/>
      <c r="B1045" s="643"/>
      <c r="C1045" s="644"/>
      <c r="D1045" s="302"/>
      <c r="E1045" s="303"/>
      <c r="F1045" s="625"/>
      <c r="G1045" s="625"/>
      <c r="H1045" s="625"/>
      <c r="I1045" s="625"/>
      <c r="J1045" s="625"/>
      <c r="K1045" s="625"/>
      <c r="L1045" s="625"/>
      <c r="M1045" s="625"/>
      <c r="N1045" s="625"/>
      <c r="O1045" s="625"/>
      <c r="P1045" s="625"/>
      <c r="Q1045" s="625"/>
      <c r="R1045" s="625"/>
      <c r="S1045" s="625"/>
      <c r="T1045" s="626"/>
      <c r="U1045" s="665"/>
      <c r="V1045" s="666"/>
      <c r="W1045" s="667"/>
      <c r="X1045" s="652"/>
      <c r="Y1045" s="652"/>
      <c r="Z1045" s="652"/>
    </row>
    <row r="1046" spans="1:26" s="27" customFormat="1" ht="17.100000000000001" customHeight="1" x14ac:dyDescent="0.15">
      <c r="A1046" s="642"/>
      <c r="B1046" s="643"/>
      <c r="C1046" s="644"/>
      <c r="D1046" s="302"/>
      <c r="E1046" s="303"/>
      <c r="F1046" s="625"/>
      <c r="G1046" s="625"/>
      <c r="H1046" s="625"/>
      <c r="I1046" s="625"/>
      <c r="J1046" s="625"/>
      <c r="K1046" s="625"/>
      <c r="L1046" s="625"/>
      <c r="M1046" s="625"/>
      <c r="N1046" s="625"/>
      <c r="O1046" s="625"/>
      <c r="P1046" s="625"/>
      <c r="Q1046" s="625"/>
      <c r="R1046" s="625"/>
      <c r="S1046" s="625"/>
      <c r="T1046" s="626"/>
      <c r="U1046" s="665"/>
      <c r="V1046" s="666"/>
      <c r="W1046" s="667"/>
      <c r="X1046" s="652"/>
      <c r="Y1046" s="652"/>
      <c r="Z1046" s="652"/>
    </row>
    <row r="1047" spans="1:26" s="27" customFormat="1" ht="17.100000000000001" customHeight="1" x14ac:dyDescent="0.15">
      <c r="A1047" s="642"/>
      <c r="B1047" s="643"/>
      <c r="C1047" s="644"/>
      <c r="E1047" s="303"/>
      <c r="F1047" s="625"/>
      <c r="G1047" s="625"/>
      <c r="H1047" s="625"/>
      <c r="I1047" s="625"/>
      <c r="J1047" s="625"/>
      <c r="K1047" s="625"/>
      <c r="L1047" s="625"/>
      <c r="M1047" s="625"/>
      <c r="N1047" s="625"/>
      <c r="O1047" s="625"/>
      <c r="P1047" s="625"/>
      <c r="Q1047" s="625"/>
      <c r="R1047" s="625"/>
      <c r="S1047" s="625"/>
      <c r="T1047" s="626"/>
      <c r="U1047" s="665"/>
      <c r="V1047" s="666"/>
      <c r="W1047" s="667"/>
      <c r="X1047" s="652"/>
      <c r="Y1047" s="652"/>
      <c r="Z1047" s="652"/>
    </row>
    <row r="1048" spans="1:26" s="27" customFormat="1" ht="17.100000000000001" customHeight="1" x14ac:dyDescent="0.15">
      <c r="A1048" s="642"/>
      <c r="B1048" s="643"/>
      <c r="C1048" s="644"/>
      <c r="D1048" s="302"/>
      <c r="E1048" s="303" t="s">
        <v>619</v>
      </c>
      <c r="F1048" s="625" t="s">
        <v>689</v>
      </c>
      <c r="G1048" s="625"/>
      <c r="H1048" s="625"/>
      <c r="I1048" s="625"/>
      <c r="J1048" s="625"/>
      <c r="K1048" s="625"/>
      <c r="L1048" s="625"/>
      <c r="M1048" s="625"/>
      <c r="N1048" s="625"/>
      <c r="O1048" s="625"/>
      <c r="P1048" s="625"/>
      <c r="Q1048" s="625"/>
      <c r="R1048" s="625"/>
      <c r="S1048" s="625"/>
      <c r="T1048" s="626"/>
      <c r="U1048" s="665"/>
      <c r="V1048" s="666"/>
      <c r="W1048" s="667"/>
      <c r="X1048" s="652"/>
      <c r="Y1048" s="652"/>
      <c r="Z1048" s="652"/>
    </row>
    <row r="1049" spans="1:26" s="27" customFormat="1" ht="17.100000000000001" customHeight="1" x14ac:dyDescent="0.15">
      <c r="A1049" s="642"/>
      <c r="B1049" s="643"/>
      <c r="C1049" s="644"/>
      <c r="D1049" s="302"/>
      <c r="E1049" s="303" t="s">
        <v>640</v>
      </c>
      <c r="F1049" s="625" t="s">
        <v>690</v>
      </c>
      <c r="G1049" s="625"/>
      <c r="H1049" s="625"/>
      <c r="I1049" s="625"/>
      <c r="J1049" s="625"/>
      <c r="K1049" s="625"/>
      <c r="L1049" s="625"/>
      <c r="M1049" s="625"/>
      <c r="N1049" s="625"/>
      <c r="O1049" s="625"/>
      <c r="P1049" s="625"/>
      <c r="Q1049" s="625"/>
      <c r="R1049" s="625"/>
      <c r="S1049" s="625"/>
      <c r="T1049" s="626"/>
      <c r="U1049" s="665"/>
      <c r="V1049" s="666"/>
      <c r="W1049" s="667"/>
      <c r="X1049" s="652"/>
      <c r="Y1049" s="652"/>
      <c r="Z1049" s="652"/>
    </row>
    <row r="1050" spans="1:26" s="27" customFormat="1" ht="17.100000000000001" customHeight="1" x14ac:dyDescent="0.15">
      <c r="A1050" s="642"/>
      <c r="B1050" s="643"/>
      <c r="C1050" s="644"/>
      <c r="D1050" s="302"/>
      <c r="E1050" s="303" t="s">
        <v>642</v>
      </c>
      <c r="F1050" s="625" t="s">
        <v>691</v>
      </c>
      <c r="G1050" s="625"/>
      <c r="H1050" s="625"/>
      <c r="I1050" s="625"/>
      <c r="J1050" s="625"/>
      <c r="K1050" s="625"/>
      <c r="L1050" s="625"/>
      <c r="M1050" s="625"/>
      <c r="N1050" s="625"/>
      <c r="O1050" s="625"/>
      <c r="P1050" s="625"/>
      <c r="Q1050" s="625"/>
      <c r="R1050" s="625"/>
      <c r="S1050" s="625"/>
      <c r="T1050" s="626"/>
      <c r="U1050" s="665"/>
      <c r="V1050" s="666"/>
      <c r="W1050" s="667"/>
      <c r="X1050" s="652"/>
      <c r="Y1050" s="652"/>
      <c r="Z1050" s="652"/>
    </row>
    <row r="1051" spans="1:26" s="27" customFormat="1" ht="17.100000000000001" customHeight="1" x14ac:dyDescent="0.15">
      <c r="A1051" s="642"/>
      <c r="B1051" s="643"/>
      <c r="C1051" s="644"/>
      <c r="D1051" s="302"/>
      <c r="E1051" s="303"/>
      <c r="F1051" s="303"/>
      <c r="G1051" s="303"/>
      <c r="H1051" s="303"/>
      <c r="I1051" s="303"/>
      <c r="J1051" s="303"/>
      <c r="K1051" s="303"/>
      <c r="L1051" s="303"/>
      <c r="M1051" s="303"/>
      <c r="N1051" s="303"/>
      <c r="O1051" s="303"/>
      <c r="P1051" s="303"/>
      <c r="Q1051" s="303"/>
      <c r="R1051" s="303"/>
      <c r="S1051" s="303"/>
      <c r="T1051" s="304"/>
      <c r="U1051" s="665"/>
      <c r="V1051" s="666"/>
      <c r="W1051" s="667"/>
      <c r="X1051" s="652"/>
      <c r="Y1051" s="652"/>
      <c r="Z1051" s="652"/>
    </row>
    <row r="1052" spans="1:26" s="27" customFormat="1" ht="17.100000000000001" customHeight="1" x14ac:dyDescent="0.15">
      <c r="A1052" s="639" t="s">
        <v>927</v>
      </c>
      <c r="B1052" s="640"/>
      <c r="C1052" s="641"/>
      <c r="D1052" s="621" t="s">
        <v>840</v>
      </c>
      <c r="E1052" s="622"/>
      <c r="F1052" s="622"/>
      <c r="G1052" s="622"/>
      <c r="H1052" s="622"/>
      <c r="I1052" s="622"/>
      <c r="J1052" s="622"/>
      <c r="K1052" s="622"/>
      <c r="L1052" s="622"/>
      <c r="M1052" s="622"/>
      <c r="N1052" s="622"/>
      <c r="O1052" s="622"/>
      <c r="P1052" s="622"/>
      <c r="Q1052" s="622"/>
      <c r="R1052" s="622"/>
      <c r="S1052" s="622"/>
      <c r="T1052" s="623"/>
      <c r="U1052" s="662" t="s">
        <v>572</v>
      </c>
      <c r="V1052" s="663"/>
      <c r="W1052" s="664"/>
      <c r="X1052" s="651"/>
      <c r="Y1052" s="651"/>
      <c r="Z1052" s="651"/>
    </row>
    <row r="1053" spans="1:26" s="27" customFormat="1" ht="17.100000000000001" customHeight="1" x14ac:dyDescent="0.15">
      <c r="A1053" s="642"/>
      <c r="B1053" s="643"/>
      <c r="C1053" s="644"/>
      <c r="D1053" s="624"/>
      <c r="E1053" s="625"/>
      <c r="F1053" s="625"/>
      <c r="G1053" s="625"/>
      <c r="H1053" s="625"/>
      <c r="I1053" s="625"/>
      <c r="J1053" s="625"/>
      <c r="K1053" s="625"/>
      <c r="L1053" s="625"/>
      <c r="M1053" s="625"/>
      <c r="N1053" s="625"/>
      <c r="O1053" s="625"/>
      <c r="P1053" s="625"/>
      <c r="Q1053" s="625"/>
      <c r="R1053" s="625"/>
      <c r="S1053" s="625"/>
      <c r="T1053" s="626"/>
      <c r="U1053" s="665"/>
      <c r="V1053" s="666"/>
      <c r="W1053" s="667"/>
      <c r="X1053" s="652"/>
      <c r="Y1053" s="652"/>
      <c r="Z1053" s="652"/>
    </row>
    <row r="1054" spans="1:26" s="27" customFormat="1" ht="17.100000000000001" customHeight="1" x14ac:dyDescent="0.15">
      <c r="A1054" s="642"/>
      <c r="B1054" s="643"/>
      <c r="C1054" s="644"/>
      <c r="D1054" s="624"/>
      <c r="E1054" s="625"/>
      <c r="F1054" s="625"/>
      <c r="G1054" s="625"/>
      <c r="H1054" s="625"/>
      <c r="I1054" s="625"/>
      <c r="J1054" s="625"/>
      <c r="K1054" s="625"/>
      <c r="L1054" s="625"/>
      <c r="M1054" s="625"/>
      <c r="N1054" s="625"/>
      <c r="O1054" s="625"/>
      <c r="P1054" s="625"/>
      <c r="Q1054" s="625"/>
      <c r="R1054" s="625"/>
      <c r="S1054" s="625"/>
      <c r="T1054" s="626"/>
      <c r="U1054" s="665"/>
      <c r="V1054" s="666"/>
      <c r="W1054" s="667"/>
      <c r="X1054" s="652"/>
      <c r="Y1054" s="652"/>
      <c r="Z1054" s="652"/>
    </row>
    <row r="1055" spans="1:26" s="27" customFormat="1" ht="17.100000000000001" customHeight="1" x14ac:dyDescent="0.15">
      <c r="A1055" s="642"/>
      <c r="B1055" s="643"/>
      <c r="C1055" s="644"/>
      <c r="D1055" s="624"/>
      <c r="E1055" s="625"/>
      <c r="F1055" s="625"/>
      <c r="G1055" s="625"/>
      <c r="H1055" s="625"/>
      <c r="I1055" s="625"/>
      <c r="J1055" s="625"/>
      <c r="K1055" s="625"/>
      <c r="L1055" s="625"/>
      <c r="M1055" s="625"/>
      <c r="N1055" s="625"/>
      <c r="O1055" s="625"/>
      <c r="P1055" s="625"/>
      <c r="Q1055" s="625"/>
      <c r="R1055" s="625"/>
      <c r="S1055" s="625"/>
      <c r="T1055" s="626"/>
      <c r="U1055" s="665"/>
      <c r="V1055" s="666"/>
      <c r="W1055" s="667"/>
      <c r="X1055" s="652"/>
      <c r="Y1055" s="652"/>
      <c r="Z1055" s="652"/>
    </row>
    <row r="1056" spans="1:26" s="27" customFormat="1" ht="17.100000000000001" customHeight="1" x14ac:dyDescent="0.15">
      <c r="A1056" s="642"/>
      <c r="B1056" s="643"/>
      <c r="C1056" s="644"/>
      <c r="D1056" s="624"/>
      <c r="E1056" s="625"/>
      <c r="F1056" s="625"/>
      <c r="G1056" s="625"/>
      <c r="H1056" s="625"/>
      <c r="I1056" s="625"/>
      <c r="J1056" s="625"/>
      <c r="K1056" s="625"/>
      <c r="L1056" s="625"/>
      <c r="M1056" s="625"/>
      <c r="N1056" s="625"/>
      <c r="O1056" s="625"/>
      <c r="P1056" s="625"/>
      <c r="Q1056" s="625"/>
      <c r="R1056" s="625"/>
      <c r="S1056" s="625"/>
      <c r="T1056" s="626"/>
      <c r="U1056" s="665"/>
      <c r="V1056" s="666"/>
      <c r="W1056" s="667"/>
      <c r="X1056" s="652"/>
      <c r="Y1056" s="652"/>
      <c r="Z1056" s="652"/>
    </row>
    <row r="1057" spans="1:26" s="27" customFormat="1" ht="17.100000000000001" customHeight="1" x14ac:dyDescent="0.15">
      <c r="A1057" s="642"/>
      <c r="B1057" s="643"/>
      <c r="C1057" s="644"/>
      <c r="D1057" s="624"/>
      <c r="E1057" s="625"/>
      <c r="F1057" s="625"/>
      <c r="G1057" s="625"/>
      <c r="H1057" s="625"/>
      <c r="I1057" s="625"/>
      <c r="J1057" s="625"/>
      <c r="K1057" s="625"/>
      <c r="L1057" s="625"/>
      <c r="M1057" s="625"/>
      <c r="N1057" s="625"/>
      <c r="O1057" s="625"/>
      <c r="P1057" s="625"/>
      <c r="Q1057" s="625"/>
      <c r="R1057" s="625"/>
      <c r="S1057" s="625"/>
      <c r="T1057" s="626"/>
      <c r="U1057" s="665"/>
      <c r="V1057" s="666"/>
      <c r="W1057" s="667"/>
      <c r="X1057" s="652"/>
      <c r="Y1057" s="652"/>
      <c r="Z1057" s="652"/>
    </row>
    <row r="1058" spans="1:26" s="27" customFormat="1" ht="17.100000000000001" customHeight="1" x14ac:dyDescent="0.15">
      <c r="A1058" s="642"/>
      <c r="B1058" s="643"/>
      <c r="C1058" s="644"/>
      <c r="D1058" s="624"/>
      <c r="E1058" s="625"/>
      <c r="F1058" s="625"/>
      <c r="G1058" s="625"/>
      <c r="H1058" s="625"/>
      <c r="I1058" s="625"/>
      <c r="J1058" s="625"/>
      <c r="K1058" s="625"/>
      <c r="L1058" s="625"/>
      <c r="M1058" s="625"/>
      <c r="N1058" s="625"/>
      <c r="O1058" s="625"/>
      <c r="P1058" s="625"/>
      <c r="Q1058" s="625"/>
      <c r="R1058" s="625"/>
      <c r="S1058" s="625"/>
      <c r="T1058" s="626"/>
      <c r="U1058" s="665"/>
      <c r="V1058" s="666"/>
      <c r="W1058" s="667"/>
      <c r="X1058" s="652"/>
      <c r="Y1058" s="652"/>
      <c r="Z1058" s="652"/>
    </row>
    <row r="1059" spans="1:26" s="27" customFormat="1" ht="17.100000000000001" customHeight="1" x14ac:dyDescent="0.15">
      <c r="A1059" s="642"/>
      <c r="B1059" s="643"/>
      <c r="C1059" s="644"/>
      <c r="D1059" s="624"/>
      <c r="E1059" s="625"/>
      <c r="F1059" s="625"/>
      <c r="G1059" s="625"/>
      <c r="H1059" s="625"/>
      <c r="I1059" s="625"/>
      <c r="J1059" s="625"/>
      <c r="K1059" s="625"/>
      <c r="L1059" s="625"/>
      <c r="M1059" s="625"/>
      <c r="N1059" s="625"/>
      <c r="O1059" s="625"/>
      <c r="P1059" s="625"/>
      <c r="Q1059" s="625"/>
      <c r="R1059" s="625"/>
      <c r="S1059" s="625"/>
      <c r="T1059" s="626"/>
      <c r="U1059" s="665"/>
      <c r="V1059" s="666"/>
      <c r="W1059" s="667"/>
      <c r="X1059" s="652"/>
      <c r="Y1059" s="652"/>
      <c r="Z1059" s="652"/>
    </row>
    <row r="1060" spans="1:26" s="27" customFormat="1" ht="17.100000000000001" customHeight="1" x14ac:dyDescent="0.15">
      <c r="A1060" s="642"/>
      <c r="B1060" s="643"/>
      <c r="C1060" s="644"/>
      <c r="D1060" s="624" t="s">
        <v>666</v>
      </c>
      <c r="E1060" s="625"/>
      <c r="F1060" s="625"/>
      <c r="G1060" s="625"/>
      <c r="H1060" s="625"/>
      <c r="I1060" s="625"/>
      <c r="J1060" s="625"/>
      <c r="K1060" s="625"/>
      <c r="L1060" s="625"/>
      <c r="M1060" s="625"/>
      <c r="N1060" s="625"/>
      <c r="O1060" s="625"/>
      <c r="P1060" s="625"/>
      <c r="Q1060" s="625"/>
      <c r="R1060" s="625"/>
      <c r="S1060" s="625"/>
      <c r="T1060" s="626"/>
      <c r="U1060" s="315"/>
      <c r="V1060" s="316"/>
      <c r="W1060" s="317"/>
      <c r="X1060" s="320"/>
      <c r="Y1060" s="320"/>
      <c r="Z1060" s="320"/>
    </row>
    <row r="1061" spans="1:26" s="27" customFormat="1" ht="17.100000000000001" customHeight="1" x14ac:dyDescent="0.15">
      <c r="A1061" s="642"/>
      <c r="B1061" s="643"/>
      <c r="C1061" s="644"/>
      <c r="D1061" s="302"/>
      <c r="E1061" s="625" t="s">
        <v>665</v>
      </c>
      <c r="F1061" s="625"/>
      <c r="G1061" s="625"/>
      <c r="H1061" s="625"/>
      <c r="I1061" s="625"/>
      <c r="J1061" s="625"/>
      <c r="K1061" s="625"/>
      <c r="L1061" s="625"/>
      <c r="M1061" s="625"/>
      <c r="N1061" s="625"/>
      <c r="O1061" s="625"/>
      <c r="P1061" s="625"/>
      <c r="Q1061" s="625"/>
      <c r="R1061" s="625"/>
      <c r="S1061" s="625"/>
      <c r="T1061" s="626"/>
      <c r="U1061" s="315"/>
      <c r="V1061" s="316"/>
      <c r="W1061" s="317"/>
      <c r="X1061" s="320"/>
      <c r="Y1061" s="320"/>
      <c r="Z1061" s="320"/>
    </row>
    <row r="1062" spans="1:26" s="27" customFormat="1" ht="17.100000000000001" customHeight="1" x14ac:dyDescent="0.15">
      <c r="A1062" s="648"/>
      <c r="B1062" s="649"/>
      <c r="C1062" s="650"/>
      <c r="D1062" s="302"/>
      <c r="E1062" s="660"/>
      <c r="F1062" s="660"/>
      <c r="G1062" s="660"/>
      <c r="H1062" s="660"/>
      <c r="I1062" s="660"/>
      <c r="J1062" s="660"/>
      <c r="K1062" s="660"/>
      <c r="L1062" s="660"/>
      <c r="M1062" s="660"/>
      <c r="N1062" s="660"/>
      <c r="O1062" s="660"/>
      <c r="P1062" s="660"/>
      <c r="Q1062" s="660"/>
      <c r="R1062" s="660"/>
      <c r="S1062" s="660"/>
      <c r="T1062" s="661"/>
      <c r="U1062" s="315"/>
      <c r="V1062" s="316"/>
      <c r="W1062" s="317"/>
      <c r="X1062" s="320"/>
      <c r="Y1062" s="320"/>
      <c r="Z1062" s="320"/>
    </row>
    <row r="1063" spans="1:26" s="27" customFormat="1" ht="17.100000000000001" customHeight="1" x14ac:dyDescent="0.15">
      <c r="A1063" s="639" t="s">
        <v>928</v>
      </c>
      <c r="B1063" s="640"/>
      <c r="C1063" s="641"/>
      <c r="D1063" s="621" t="s">
        <v>687</v>
      </c>
      <c r="E1063" s="622"/>
      <c r="F1063" s="622"/>
      <c r="G1063" s="622"/>
      <c r="H1063" s="622"/>
      <c r="I1063" s="622"/>
      <c r="J1063" s="622"/>
      <c r="K1063" s="622"/>
      <c r="L1063" s="622"/>
      <c r="M1063" s="622"/>
      <c r="N1063" s="622"/>
      <c r="O1063" s="622"/>
      <c r="P1063" s="622"/>
      <c r="Q1063" s="622"/>
      <c r="R1063" s="622"/>
      <c r="S1063" s="622"/>
      <c r="T1063" s="623"/>
      <c r="U1063" s="662" t="s">
        <v>573</v>
      </c>
      <c r="V1063" s="663"/>
      <c r="W1063" s="664"/>
      <c r="X1063" s="260"/>
      <c r="Y1063" s="260"/>
      <c r="Z1063" s="260"/>
    </row>
    <row r="1064" spans="1:26" s="27" customFormat="1" ht="17.100000000000001" customHeight="1" x14ac:dyDescent="0.15">
      <c r="A1064" s="642"/>
      <c r="B1064" s="643"/>
      <c r="C1064" s="644"/>
      <c r="D1064" s="624"/>
      <c r="E1064" s="625"/>
      <c r="F1064" s="625"/>
      <c r="G1064" s="625"/>
      <c r="H1064" s="625"/>
      <c r="I1064" s="625"/>
      <c r="J1064" s="625"/>
      <c r="K1064" s="625"/>
      <c r="L1064" s="625"/>
      <c r="M1064" s="625"/>
      <c r="N1064" s="625"/>
      <c r="O1064" s="625"/>
      <c r="P1064" s="625"/>
      <c r="Q1064" s="625"/>
      <c r="R1064" s="625"/>
      <c r="S1064" s="625"/>
      <c r="T1064" s="626"/>
      <c r="U1064" s="665"/>
      <c r="V1064" s="666"/>
      <c r="W1064" s="667"/>
      <c r="X1064" s="352"/>
      <c r="Y1064" s="352"/>
      <c r="Z1064" s="352"/>
    </row>
    <row r="1065" spans="1:26" s="27" customFormat="1" ht="17.100000000000001" customHeight="1" x14ac:dyDescent="0.15">
      <c r="A1065" s="642"/>
      <c r="B1065" s="643"/>
      <c r="C1065" s="644"/>
      <c r="D1065" s="624"/>
      <c r="E1065" s="625"/>
      <c r="F1065" s="625"/>
      <c r="G1065" s="625"/>
      <c r="H1065" s="625"/>
      <c r="I1065" s="625"/>
      <c r="J1065" s="625"/>
      <c r="K1065" s="625"/>
      <c r="L1065" s="625"/>
      <c r="M1065" s="625"/>
      <c r="N1065" s="625"/>
      <c r="O1065" s="625"/>
      <c r="P1065" s="625"/>
      <c r="Q1065" s="625"/>
      <c r="R1065" s="625"/>
      <c r="S1065" s="625"/>
      <c r="T1065" s="626"/>
      <c r="U1065" s="665"/>
      <c r="V1065" s="666"/>
      <c r="W1065" s="667"/>
      <c r="X1065" s="352"/>
      <c r="Y1065" s="352"/>
      <c r="Z1065" s="352"/>
    </row>
    <row r="1066" spans="1:26" s="27" customFormat="1" ht="17.100000000000001" customHeight="1" x14ac:dyDescent="0.15">
      <c r="A1066" s="642"/>
      <c r="B1066" s="643"/>
      <c r="C1066" s="644"/>
      <c r="D1066" s="624"/>
      <c r="E1066" s="625"/>
      <c r="F1066" s="625"/>
      <c r="G1066" s="625"/>
      <c r="H1066" s="625"/>
      <c r="I1066" s="625"/>
      <c r="J1066" s="625"/>
      <c r="K1066" s="625"/>
      <c r="L1066" s="625"/>
      <c r="M1066" s="625"/>
      <c r="N1066" s="625"/>
      <c r="O1066" s="625"/>
      <c r="P1066" s="625"/>
      <c r="Q1066" s="625"/>
      <c r="R1066" s="625"/>
      <c r="S1066" s="625"/>
      <c r="T1066" s="626"/>
      <c r="U1066" s="665"/>
      <c r="V1066" s="666"/>
      <c r="W1066" s="667"/>
      <c r="X1066" s="352"/>
      <c r="Y1066" s="352"/>
      <c r="Z1066" s="352"/>
    </row>
    <row r="1067" spans="1:26" s="27" customFormat="1" ht="17.100000000000001" customHeight="1" x14ac:dyDescent="0.15">
      <c r="A1067" s="642"/>
      <c r="B1067" s="643"/>
      <c r="C1067" s="644"/>
      <c r="D1067" s="624"/>
      <c r="E1067" s="625"/>
      <c r="F1067" s="625"/>
      <c r="G1067" s="625"/>
      <c r="H1067" s="625"/>
      <c r="I1067" s="625"/>
      <c r="J1067" s="625"/>
      <c r="K1067" s="625"/>
      <c r="L1067" s="625"/>
      <c r="M1067" s="625"/>
      <c r="N1067" s="625"/>
      <c r="O1067" s="625"/>
      <c r="P1067" s="625"/>
      <c r="Q1067" s="625"/>
      <c r="R1067" s="625"/>
      <c r="S1067" s="625"/>
      <c r="T1067" s="626"/>
      <c r="U1067" s="665"/>
      <c r="V1067" s="666"/>
      <c r="W1067" s="667"/>
      <c r="X1067" s="352"/>
      <c r="Y1067" s="352"/>
      <c r="Z1067" s="352"/>
    </row>
    <row r="1068" spans="1:26" s="27" customFormat="1" ht="17.100000000000001" customHeight="1" x14ac:dyDescent="0.15">
      <c r="A1068" s="642"/>
      <c r="B1068" s="643"/>
      <c r="C1068" s="644"/>
      <c r="D1068" s="624"/>
      <c r="E1068" s="625"/>
      <c r="F1068" s="625"/>
      <c r="G1068" s="625"/>
      <c r="H1068" s="625"/>
      <c r="I1068" s="625"/>
      <c r="J1068" s="625"/>
      <c r="K1068" s="625"/>
      <c r="L1068" s="625"/>
      <c r="M1068" s="625"/>
      <c r="N1068" s="625"/>
      <c r="O1068" s="625"/>
      <c r="P1068" s="625"/>
      <c r="Q1068" s="625"/>
      <c r="R1068" s="625"/>
      <c r="S1068" s="625"/>
      <c r="T1068" s="626"/>
      <c r="U1068" s="665"/>
      <c r="V1068" s="666"/>
      <c r="W1068" s="667"/>
      <c r="X1068" s="352"/>
      <c r="Y1068" s="352"/>
      <c r="Z1068" s="352"/>
    </row>
    <row r="1069" spans="1:26" s="27" customFormat="1" ht="17.100000000000001" customHeight="1" x14ac:dyDescent="0.15">
      <c r="A1069" s="642"/>
      <c r="B1069" s="643"/>
      <c r="C1069" s="644"/>
      <c r="D1069" s="624"/>
      <c r="E1069" s="625"/>
      <c r="F1069" s="625"/>
      <c r="G1069" s="625"/>
      <c r="H1069" s="625"/>
      <c r="I1069" s="625"/>
      <c r="J1069" s="625"/>
      <c r="K1069" s="625"/>
      <c r="L1069" s="625"/>
      <c r="M1069" s="625"/>
      <c r="N1069" s="625"/>
      <c r="O1069" s="625"/>
      <c r="P1069" s="625"/>
      <c r="Q1069" s="625"/>
      <c r="R1069" s="625"/>
      <c r="S1069" s="625"/>
      <c r="T1069" s="626"/>
      <c r="U1069" s="665"/>
      <c r="V1069" s="666"/>
      <c r="W1069" s="667"/>
      <c r="X1069" s="352"/>
      <c r="Y1069" s="352"/>
      <c r="Z1069" s="352"/>
    </row>
    <row r="1070" spans="1:26" s="27" customFormat="1" ht="17.100000000000001" customHeight="1" x14ac:dyDescent="0.15">
      <c r="A1070" s="642"/>
      <c r="B1070" s="643"/>
      <c r="C1070" s="644"/>
      <c r="D1070" s="627"/>
      <c r="E1070" s="628"/>
      <c r="F1070" s="628"/>
      <c r="G1070" s="628"/>
      <c r="H1070" s="628"/>
      <c r="I1070" s="628"/>
      <c r="J1070" s="628"/>
      <c r="K1070" s="628"/>
      <c r="L1070" s="628"/>
      <c r="M1070" s="628"/>
      <c r="N1070" s="628"/>
      <c r="O1070" s="628"/>
      <c r="P1070" s="628"/>
      <c r="Q1070" s="628"/>
      <c r="R1070" s="628"/>
      <c r="S1070" s="628"/>
      <c r="T1070" s="629"/>
      <c r="U1070" s="665"/>
      <c r="V1070" s="666"/>
      <c r="W1070" s="667"/>
      <c r="X1070" s="352"/>
      <c r="Y1070" s="352"/>
      <c r="Z1070" s="352"/>
    </row>
    <row r="1071" spans="1:26" s="27" customFormat="1" ht="17.100000000000001" customHeight="1" x14ac:dyDescent="0.15">
      <c r="A1071" s="642"/>
      <c r="B1071" s="643"/>
      <c r="C1071" s="644"/>
      <c r="D1071" s="645" t="s">
        <v>841</v>
      </c>
      <c r="E1071" s="646"/>
      <c r="F1071" s="646"/>
      <c r="G1071" s="646"/>
      <c r="H1071" s="646"/>
      <c r="I1071" s="646"/>
      <c r="J1071" s="646"/>
      <c r="K1071" s="646"/>
      <c r="L1071" s="646"/>
      <c r="M1071" s="646"/>
      <c r="N1071" s="646"/>
      <c r="O1071" s="646"/>
      <c r="P1071" s="646"/>
      <c r="Q1071" s="646"/>
      <c r="R1071" s="646"/>
      <c r="S1071" s="646"/>
      <c r="T1071" s="647"/>
      <c r="U1071" s="665"/>
      <c r="V1071" s="666"/>
      <c r="W1071" s="667"/>
      <c r="X1071" s="355"/>
      <c r="Y1071" s="355"/>
      <c r="Z1071" s="355"/>
    </row>
    <row r="1072" spans="1:26" s="27" customFormat="1" ht="17.100000000000001" customHeight="1" x14ac:dyDescent="0.15">
      <c r="A1072" s="642"/>
      <c r="B1072" s="643"/>
      <c r="C1072" s="644"/>
      <c r="D1072" s="302"/>
      <c r="E1072" s="625" t="s">
        <v>892</v>
      </c>
      <c r="F1072" s="625"/>
      <c r="G1072" s="625"/>
      <c r="H1072" s="625"/>
      <c r="I1072" s="625"/>
      <c r="J1072" s="625"/>
      <c r="K1072" s="625"/>
      <c r="L1072" s="625"/>
      <c r="M1072" s="625"/>
      <c r="N1072" s="625"/>
      <c r="O1072" s="625"/>
      <c r="P1072" s="625"/>
      <c r="Q1072" s="625"/>
      <c r="R1072" s="625"/>
      <c r="S1072" s="625"/>
      <c r="T1072" s="626"/>
      <c r="U1072" s="665"/>
      <c r="V1072" s="666"/>
      <c r="W1072" s="667"/>
      <c r="X1072" s="352"/>
      <c r="Y1072" s="352"/>
      <c r="Z1072" s="352"/>
    </row>
    <row r="1073" spans="1:26" s="27" customFormat="1" ht="17.100000000000001" customHeight="1" x14ac:dyDescent="0.15">
      <c r="A1073" s="642"/>
      <c r="B1073" s="643"/>
      <c r="C1073" s="644"/>
      <c r="D1073" s="302"/>
      <c r="E1073" s="625"/>
      <c r="F1073" s="625"/>
      <c r="G1073" s="625"/>
      <c r="H1073" s="625"/>
      <c r="I1073" s="625"/>
      <c r="J1073" s="625"/>
      <c r="K1073" s="625"/>
      <c r="L1073" s="625"/>
      <c r="M1073" s="625"/>
      <c r="N1073" s="625"/>
      <c r="O1073" s="625"/>
      <c r="P1073" s="625"/>
      <c r="Q1073" s="625"/>
      <c r="R1073" s="625"/>
      <c r="S1073" s="625"/>
      <c r="T1073" s="626"/>
      <c r="U1073" s="665"/>
      <c r="V1073" s="666"/>
      <c r="W1073" s="667"/>
      <c r="X1073" s="352"/>
      <c r="Y1073" s="352"/>
      <c r="Z1073" s="352"/>
    </row>
    <row r="1074" spans="1:26" s="27" customFormat="1" ht="17.100000000000001" customHeight="1" x14ac:dyDescent="0.15">
      <c r="A1074" s="642"/>
      <c r="B1074" s="643"/>
      <c r="C1074" s="644"/>
      <c r="D1074" s="302"/>
      <c r="E1074" s="625"/>
      <c r="F1074" s="625"/>
      <c r="G1074" s="625"/>
      <c r="H1074" s="625"/>
      <c r="I1074" s="625"/>
      <c r="J1074" s="625"/>
      <c r="K1074" s="625"/>
      <c r="L1074" s="625"/>
      <c r="M1074" s="625"/>
      <c r="N1074" s="625"/>
      <c r="O1074" s="625"/>
      <c r="P1074" s="625"/>
      <c r="Q1074" s="625"/>
      <c r="R1074" s="625"/>
      <c r="S1074" s="625"/>
      <c r="T1074" s="626"/>
      <c r="U1074" s="665"/>
      <c r="V1074" s="666"/>
      <c r="W1074" s="667"/>
      <c r="X1074" s="352"/>
      <c r="Y1074" s="352"/>
      <c r="Z1074" s="352"/>
    </row>
    <row r="1075" spans="1:26" s="27" customFormat="1" ht="17.100000000000001" customHeight="1" x14ac:dyDescent="0.15">
      <c r="A1075" s="642"/>
      <c r="B1075" s="643"/>
      <c r="C1075" s="644"/>
      <c r="D1075" s="302"/>
      <c r="E1075" s="625"/>
      <c r="F1075" s="625"/>
      <c r="G1075" s="625"/>
      <c r="H1075" s="625"/>
      <c r="I1075" s="625"/>
      <c r="J1075" s="625"/>
      <c r="K1075" s="625"/>
      <c r="L1075" s="625"/>
      <c r="M1075" s="625"/>
      <c r="N1075" s="625"/>
      <c r="O1075" s="625"/>
      <c r="P1075" s="625"/>
      <c r="Q1075" s="625"/>
      <c r="R1075" s="625"/>
      <c r="S1075" s="625"/>
      <c r="T1075" s="626"/>
      <c r="U1075" s="665"/>
      <c r="V1075" s="666"/>
      <c r="W1075" s="667"/>
      <c r="X1075" s="352"/>
      <c r="Y1075" s="352"/>
      <c r="Z1075" s="352"/>
    </row>
    <row r="1076" spans="1:26" s="27" customFormat="1" ht="17.100000000000001" customHeight="1" x14ac:dyDescent="0.15">
      <c r="A1076" s="642"/>
      <c r="B1076" s="643"/>
      <c r="C1076" s="644"/>
      <c r="D1076" s="302"/>
      <c r="E1076" s="625"/>
      <c r="F1076" s="625"/>
      <c r="G1076" s="625"/>
      <c r="H1076" s="625"/>
      <c r="I1076" s="625"/>
      <c r="J1076" s="625"/>
      <c r="K1076" s="625"/>
      <c r="L1076" s="625"/>
      <c r="M1076" s="625"/>
      <c r="N1076" s="625"/>
      <c r="O1076" s="625"/>
      <c r="P1076" s="625"/>
      <c r="Q1076" s="625"/>
      <c r="R1076" s="625"/>
      <c r="S1076" s="625"/>
      <c r="T1076" s="626"/>
      <c r="U1076" s="665"/>
      <c r="V1076" s="666"/>
      <c r="W1076" s="667"/>
      <c r="X1076" s="352"/>
      <c r="Y1076" s="352"/>
      <c r="Z1076" s="352"/>
    </row>
    <row r="1077" spans="1:26" s="27" customFormat="1" ht="17.100000000000001" customHeight="1" x14ac:dyDescent="0.15">
      <c r="A1077" s="642"/>
      <c r="B1077" s="643"/>
      <c r="C1077" s="644"/>
      <c r="D1077" s="353"/>
      <c r="E1077" s="628"/>
      <c r="F1077" s="628"/>
      <c r="G1077" s="628"/>
      <c r="H1077" s="628"/>
      <c r="I1077" s="628"/>
      <c r="J1077" s="628"/>
      <c r="K1077" s="628"/>
      <c r="L1077" s="628"/>
      <c r="M1077" s="628"/>
      <c r="N1077" s="628"/>
      <c r="O1077" s="628"/>
      <c r="P1077" s="628"/>
      <c r="Q1077" s="628"/>
      <c r="R1077" s="628"/>
      <c r="S1077" s="628"/>
      <c r="T1077" s="629"/>
      <c r="U1077" s="665"/>
      <c r="V1077" s="666"/>
      <c r="W1077" s="667"/>
      <c r="X1077" s="341"/>
      <c r="Y1077" s="341"/>
      <c r="Z1077" s="341"/>
    </row>
    <row r="1078" spans="1:26" s="27" customFormat="1" ht="17.100000000000001" customHeight="1" x14ac:dyDescent="0.15">
      <c r="A1078" s="642"/>
      <c r="B1078" s="643"/>
      <c r="C1078" s="644"/>
      <c r="D1078" s="645" t="s">
        <v>842</v>
      </c>
      <c r="E1078" s="646"/>
      <c r="F1078" s="646"/>
      <c r="G1078" s="646"/>
      <c r="H1078" s="646"/>
      <c r="I1078" s="646"/>
      <c r="J1078" s="646"/>
      <c r="K1078" s="646"/>
      <c r="L1078" s="646"/>
      <c r="M1078" s="646"/>
      <c r="N1078" s="646"/>
      <c r="O1078" s="646"/>
      <c r="P1078" s="646"/>
      <c r="Q1078" s="646"/>
      <c r="R1078" s="646"/>
      <c r="S1078" s="646"/>
      <c r="T1078" s="647"/>
      <c r="U1078" s="665"/>
      <c r="V1078" s="666"/>
      <c r="W1078" s="667"/>
      <c r="X1078" s="352"/>
      <c r="Y1078" s="352"/>
      <c r="Z1078" s="352"/>
    </row>
    <row r="1079" spans="1:26" s="27" customFormat="1" ht="17.100000000000001" customHeight="1" x14ac:dyDescent="0.15">
      <c r="A1079" s="642"/>
      <c r="B1079" s="643"/>
      <c r="C1079" s="644"/>
      <c r="D1079" s="310"/>
      <c r="E1079" s="625" t="s">
        <v>893</v>
      </c>
      <c r="F1079" s="625"/>
      <c r="G1079" s="625"/>
      <c r="H1079" s="625"/>
      <c r="I1079" s="625"/>
      <c r="J1079" s="625"/>
      <c r="K1079" s="625"/>
      <c r="L1079" s="625"/>
      <c r="M1079" s="625"/>
      <c r="N1079" s="625"/>
      <c r="O1079" s="625"/>
      <c r="P1079" s="625"/>
      <c r="Q1079" s="625"/>
      <c r="R1079" s="625"/>
      <c r="S1079" s="625"/>
      <c r="T1079" s="626"/>
      <c r="U1079" s="665"/>
      <c r="V1079" s="666"/>
      <c r="W1079" s="667"/>
      <c r="X1079" s="352"/>
      <c r="Y1079" s="352"/>
      <c r="Z1079" s="352"/>
    </row>
    <row r="1080" spans="1:26" s="27" customFormat="1" ht="17.100000000000001" customHeight="1" x14ac:dyDescent="0.15">
      <c r="A1080" s="642"/>
      <c r="B1080" s="643"/>
      <c r="C1080" s="644"/>
      <c r="D1080" s="310"/>
      <c r="E1080" s="625"/>
      <c r="F1080" s="625"/>
      <c r="G1080" s="625"/>
      <c r="H1080" s="625"/>
      <c r="I1080" s="625"/>
      <c r="J1080" s="625"/>
      <c r="K1080" s="625"/>
      <c r="L1080" s="625"/>
      <c r="M1080" s="625"/>
      <c r="N1080" s="625"/>
      <c r="O1080" s="625"/>
      <c r="P1080" s="625"/>
      <c r="Q1080" s="625"/>
      <c r="R1080" s="625"/>
      <c r="S1080" s="625"/>
      <c r="T1080" s="626"/>
      <c r="U1080" s="665"/>
      <c r="V1080" s="666"/>
      <c r="W1080" s="667"/>
      <c r="X1080" s="352"/>
      <c r="Y1080" s="352"/>
      <c r="Z1080" s="352"/>
    </row>
    <row r="1081" spans="1:26" s="27" customFormat="1" ht="17.100000000000001" customHeight="1" x14ac:dyDescent="0.15">
      <c r="A1081" s="642"/>
      <c r="B1081" s="643"/>
      <c r="C1081" s="644"/>
      <c r="D1081" s="310"/>
      <c r="E1081" s="625"/>
      <c r="F1081" s="625"/>
      <c r="G1081" s="625"/>
      <c r="H1081" s="625"/>
      <c r="I1081" s="625"/>
      <c r="J1081" s="625"/>
      <c r="K1081" s="625"/>
      <c r="L1081" s="625"/>
      <c r="M1081" s="625"/>
      <c r="N1081" s="625"/>
      <c r="O1081" s="625"/>
      <c r="P1081" s="625"/>
      <c r="Q1081" s="625"/>
      <c r="R1081" s="625"/>
      <c r="S1081" s="625"/>
      <c r="T1081" s="626"/>
      <c r="U1081" s="665"/>
      <c r="V1081" s="666"/>
      <c r="W1081" s="667"/>
      <c r="X1081" s="352"/>
      <c r="Y1081" s="352"/>
      <c r="Z1081" s="352"/>
    </row>
    <row r="1082" spans="1:26" s="27" customFormat="1" ht="17.100000000000001" customHeight="1" x14ac:dyDescent="0.15">
      <c r="A1082" s="642"/>
      <c r="B1082" s="643"/>
      <c r="C1082" s="644"/>
      <c r="D1082" s="310"/>
      <c r="E1082" s="625"/>
      <c r="F1082" s="625"/>
      <c r="G1082" s="625"/>
      <c r="H1082" s="625"/>
      <c r="I1082" s="625"/>
      <c r="J1082" s="625"/>
      <c r="K1082" s="625"/>
      <c r="L1082" s="625"/>
      <c r="M1082" s="625"/>
      <c r="N1082" s="625"/>
      <c r="O1082" s="625"/>
      <c r="P1082" s="625"/>
      <c r="Q1082" s="625"/>
      <c r="R1082" s="625"/>
      <c r="S1082" s="625"/>
      <c r="T1082" s="626"/>
      <c r="U1082" s="665"/>
      <c r="V1082" s="666"/>
      <c r="W1082" s="667"/>
      <c r="X1082" s="352"/>
      <c r="Y1082" s="352"/>
      <c r="Z1082" s="352"/>
    </row>
    <row r="1083" spans="1:26" s="27" customFormat="1" ht="17.100000000000001" customHeight="1" x14ac:dyDescent="0.15">
      <c r="A1083" s="642"/>
      <c r="B1083" s="643"/>
      <c r="C1083" s="644"/>
      <c r="D1083" s="310"/>
      <c r="E1083" s="625"/>
      <c r="F1083" s="625"/>
      <c r="G1083" s="625"/>
      <c r="H1083" s="625"/>
      <c r="I1083" s="625"/>
      <c r="J1083" s="625"/>
      <c r="K1083" s="625"/>
      <c r="L1083" s="625"/>
      <c r="M1083" s="625"/>
      <c r="N1083" s="625"/>
      <c r="O1083" s="625"/>
      <c r="P1083" s="625"/>
      <c r="Q1083" s="625"/>
      <c r="R1083" s="625"/>
      <c r="S1083" s="625"/>
      <c r="T1083" s="626"/>
      <c r="U1083" s="665"/>
      <c r="V1083" s="666"/>
      <c r="W1083" s="667"/>
      <c r="X1083" s="352"/>
      <c r="Y1083" s="352"/>
      <c r="Z1083" s="352"/>
    </row>
    <row r="1084" spans="1:26" s="27" customFormat="1" ht="17.100000000000001" customHeight="1" x14ac:dyDescent="0.15">
      <c r="A1084" s="642"/>
      <c r="B1084" s="643"/>
      <c r="C1084" s="644"/>
      <c r="D1084" s="310"/>
      <c r="E1084" s="625"/>
      <c r="F1084" s="625"/>
      <c r="G1084" s="625"/>
      <c r="H1084" s="625"/>
      <c r="I1084" s="625"/>
      <c r="J1084" s="625"/>
      <c r="K1084" s="625"/>
      <c r="L1084" s="625"/>
      <c r="M1084" s="625"/>
      <c r="N1084" s="625"/>
      <c r="O1084" s="625"/>
      <c r="P1084" s="625"/>
      <c r="Q1084" s="625"/>
      <c r="R1084" s="625"/>
      <c r="S1084" s="625"/>
      <c r="T1084" s="626"/>
      <c r="U1084" s="665"/>
      <c r="V1084" s="666"/>
      <c r="W1084" s="667"/>
      <c r="X1084" s="352"/>
      <c r="Y1084" s="352"/>
      <c r="Z1084" s="352"/>
    </row>
    <row r="1085" spans="1:26" s="27" customFormat="1" ht="17.100000000000001" customHeight="1" x14ac:dyDescent="0.15">
      <c r="A1085" s="642"/>
      <c r="B1085" s="643"/>
      <c r="C1085" s="644"/>
      <c r="D1085" s="310"/>
      <c r="E1085" s="625"/>
      <c r="F1085" s="625"/>
      <c r="G1085" s="625"/>
      <c r="H1085" s="625"/>
      <c r="I1085" s="625"/>
      <c r="J1085" s="625"/>
      <c r="K1085" s="625"/>
      <c r="L1085" s="625"/>
      <c r="M1085" s="625"/>
      <c r="N1085" s="625"/>
      <c r="O1085" s="625"/>
      <c r="P1085" s="625"/>
      <c r="Q1085" s="625"/>
      <c r="R1085" s="625"/>
      <c r="S1085" s="625"/>
      <c r="T1085" s="626"/>
      <c r="U1085" s="665"/>
      <c r="V1085" s="666"/>
      <c r="W1085" s="667"/>
      <c r="X1085" s="352"/>
      <c r="Y1085" s="352"/>
      <c r="Z1085" s="352"/>
    </row>
    <row r="1086" spans="1:26" s="27" customFormat="1" ht="17.100000000000001" customHeight="1" x14ac:dyDescent="0.15">
      <c r="A1086" s="642"/>
      <c r="B1086" s="643"/>
      <c r="C1086" s="644"/>
      <c r="D1086" s="310"/>
      <c r="E1086" s="625"/>
      <c r="F1086" s="625"/>
      <c r="G1086" s="625"/>
      <c r="H1086" s="625"/>
      <c r="I1086" s="625"/>
      <c r="J1086" s="625"/>
      <c r="K1086" s="625"/>
      <c r="L1086" s="625"/>
      <c r="M1086" s="625"/>
      <c r="N1086" s="625"/>
      <c r="O1086" s="625"/>
      <c r="P1086" s="625"/>
      <c r="Q1086" s="625"/>
      <c r="R1086" s="625"/>
      <c r="S1086" s="625"/>
      <c r="T1086" s="626"/>
      <c r="U1086" s="665"/>
      <c r="V1086" s="666"/>
      <c r="W1086" s="667"/>
      <c r="X1086" s="352"/>
      <c r="Y1086" s="352"/>
      <c r="Z1086" s="352"/>
    </row>
    <row r="1087" spans="1:26" s="27" customFormat="1" ht="17.100000000000001" customHeight="1" x14ac:dyDescent="0.15">
      <c r="A1087" s="639" t="s">
        <v>929</v>
      </c>
      <c r="B1087" s="640"/>
      <c r="C1087" s="641"/>
      <c r="D1087" s="621" t="s">
        <v>647</v>
      </c>
      <c r="E1087" s="622"/>
      <c r="F1087" s="622"/>
      <c r="G1087" s="622"/>
      <c r="H1087" s="622"/>
      <c r="I1087" s="622"/>
      <c r="J1087" s="622"/>
      <c r="K1087" s="622"/>
      <c r="L1087" s="622"/>
      <c r="M1087" s="622"/>
      <c r="N1087" s="622"/>
      <c r="O1087" s="622"/>
      <c r="P1087" s="622"/>
      <c r="Q1087" s="622"/>
      <c r="R1087" s="622"/>
      <c r="S1087" s="622"/>
      <c r="T1087" s="623"/>
      <c r="U1087" s="662" t="s">
        <v>574</v>
      </c>
      <c r="V1087" s="663"/>
      <c r="W1087" s="664"/>
      <c r="X1087" s="260"/>
      <c r="Y1087" s="260"/>
      <c r="Z1087" s="260"/>
    </row>
    <row r="1088" spans="1:26" s="27" customFormat="1" ht="17.100000000000001" customHeight="1" x14ac:dyDescent="0.15">
      <c r="A1088" s="642"/>
      <c r="B1088" s="643"/>
      <c r="C1088" s="644"/>
      <c r="D1088" s="624"/>
      <c r="E1088" s="625"/>
      <c r="F1088" s="625"/>
      <c r="G1088" s="625"/>
      <c r="H1088" s="625"/>
      <c r="I1088" s="625"/>
      <c r="J1088" s="625"/>
      <c r="K1088" s="625"/>
      <c r="L1088" s="625"/>
      <c r="M1088" s="625"/>
      <c r="N1088" s="625"/>
      <c r="O1088" s="625"/>
      <c r="P1088" s="625"/>
      <c r="Q1088" s="625"/>
      <c r="R1088" s="625"/>
      <c r="S1088" s="625"/>
      <c r="T1088" s="626"/>
      <c r="U1088" s="665"/>
      <c r="V1088" s="666"/>
      <c r="W1088" s="667"/>
      <c r="X1088" s="352"/>
      <c r="Y1088" s="352"/>
      <c r="Z1088" s="352"/>
    </row>
    <row r="1089" spans="1:26" s="27" customFormat="1" ht="17.100000000000001" customHeight="1" x14ac:dyDescent="0.15">
      <c r="A1089" s="642"/>
      <c r="B1089" s="643"/>
      <c r="C1089" s="644"/>
      <c r="D1089" s="624"/>
      <c r="E1089" s="625"/>
      <c r="F1089" s="625"/>
      <c r="G1089" s="625"/>
      <c r="H1089" s="625"/>
      <c r="I1089" s="625"/>
      <c r="J1089" s="625"/>
      <c r="K1089" s="625"/>
      <c r="L1089" s="625"/>
      <c r="M1089" s="625"/>
      <c r="N1089" s="625"/>
      <c r="O1089" s="625"/>
      <c r="P1089" s="625"/>
      <c r="Q1089" s="625"/>
      <c r="R1089" s="625"/>
      <c r="S1089" s="625"/>
      <c r="T1089" s="626"/>
      <c r="U1089" s="665"/>
      <c r="V1089" s="666"/>
      <c r="W1089" s="667"/>
      <c r="X1089" s="352"/>
      <c r="Y1089" s="352"/>
      <c r="Z1089" s="352"/>
    </row>
    <row r="1090" spans="1:26" s="27" customFormat="1" ht="17.100000000000001" customHeight="1" x14ac:dyDescent="0.15">
      <c r="A1090" s="642"/>
      <c r="B1090" s="643"/>
      <c r="C1090" s="644"/>
      <c r="D1090" s="624"/>
      <c r="E1090" s="625"/>
      <c r="F1090" s="625"/>
      <c r="G1090" s="625"/>
      <c r="H1090" s="625"/>
      <c r="I1090" s="625"/>
      <c r="J1090" s="625"/>
      <c r="K1090" s="625"/>
      <c r="L1090" s="625"/>
      <c r="M1090" s="625"/>
      <c r="N1090" s="625"/>
      <c r="O1090" s="625"/>
      <c r="P1090" s="625"/>
      <c r="Q1090" s="625"/>
      <c r="R1090" s="625"/>
      <c r="S1090" s="625"/>
      <c r="T1090" s="626"/>
      <c r="U1090" s="665"/>
      <c r="V1090" s="666"/>
      <c r="W1090" s="667"/>
      <c r="X1090" s="352"/>
      <c r="Y1090" s="352"/>
      <c r="Z1090" s="352"/>
    </row>
    <row r="1091" spans="1:26" s="27" customFormat="1" ht="17.100000000000001" customHeight="1" x14ac:dyDescent="0.15">
      <c r="A1091" s="642"/>
      <c r="B1091" s="643"/>
      <c r="C1091" s="644"/>
      <c r="D1091" s="624"/>
      <c r="E1091" s="625"/>
      <c r="F1091" s="625"/>
      <c r="G1091" s="625"/>
      <c r="H1091" s="625"/>
      <c r="I1091" s="625"/>
      <c r="J1091" s="625"/>
      <c r="K1091" s="625"/>
      <c r="L1091" s="625"/>
      <c r="M1091" s="625"/>
      <c r="N1091" s="625"/>
      <c r="O1091" s="625"/>
      <c r="P1091" s="625"/>
      <c r="Q1091" s="625"/>
      <c r="R1091" s="625"/>
      <c r="S1091" s="625"/>
      <c r="T1091" s="626"/>
      <c r="U1091" s="665"/>
      <c r="V1091" s="666"/>
      <c r="W1091" s="667"/>
      <c r="X1091" s="352"/>
      <c r="Y1091" s="352"/>
      <c r="Z1091" s="352"/>
    </row>
    <row r="1092" spans="1:26" s="27" customFormat="1" ht="17.100000000000001" customHeight="1" x14ac:dyDescent="0.15">
      <c r="A1092" s="642"/>
      <c r="B1092" s="643"/>
      <c r="C1092" s="644"/>
      <c r="D1092" s="624"/>
      <c r="E1092" s="625"/>
      <c r="F1092" s="625"/>
      <c r="G1092" s="625"/>
      <c r="H1092" s="625"/>
      <c r="I1092" s="625"/>
      <c r="J1092" s="625"/>
      <c r="K1092" s="625"/>
      <c r="L1092" s="625"/>
      <c r="M1092" s="625"/>
      <c r="N1092" s="625"/>
      <c r="O1092" s="625"/>
      <c r="P1092" s="625"/>
      <c r="Q1092" s="625"/>
      <c r="R1092" s="625"/>
      <c r="S1092" s="625"/>
      <c r="T1092" s="626"/>
      <c r="U1092" s="665"/>
      <c r="V1092" s="666"/>
      <c r="W1092" s="667"/>
      <c r="X1092" s="352"/>
      <c r="Y1092" s="352"/>
      <c r="Z1092" s="352"/>
    </row>
    <row r="1093" spans="1:26" s="27" customFormat="1" ht="17.100000000000001" customHeight="1" x14ac:dyDescent="0.15">
      <c r="A1093" s="642"/>
      <c r="B1093" s="643"/>
      <c r="C1093" s="644"/>
      <c r="D1093" s="624"/>
      <c r="E1093" s="625"/>
      <c r="F1093" s="625"/>
      <c r="G1093" s="625"/>
      <c r="H1093" s="625"/>
      <c r="I1093" s="625"/>
      <c r="J1093" s="625"/>
      <c r="K1093" s="625"/>
      <c r="L1093" s="625"/>
      <c r="M1093" s="625"/>
      <c r="N1093" s="625"/>
      <c r="O1093" s="625"/>
      <c r="P1093" s="625"/>
      <c r="Q1093" s="625"/>
      <c r="R1093" s="625"/>
      <c r="S1093" s="625"/>
      <c r="T1093" s="626"/>
      <c r="U1093" s="665"/>
      <c r="V1093" s="666"/>
      <c r="W1093" s="667"/>
      <c r="X1093" s="352"/>
      <c r="Y1093" s="352"/>
      <c r="Z1093" s="352"/>
    </row>
    <row r="1094" spans="1:26" s="27" customFormat="1" ht="17.100000000000001" customHeight="1" x14ac:dyDescent="0.15">
      <c r="A1094" s="642"/>
      <c r="B1094" s="643"/>
      <c r="C1094" s="644"/>
      <c r="D1094" s="624"/>
      <c r="E1094" s="625"/>
      <c r="F1094" s="625"/>
      <c r="G1094" s="625"/>
      <c r="H1094" s="625"/>
      <c r="I1094" s="625"/>
      <c r="J1094" s="625"/>
      <c r="K1094" s="625"/>
      <c r="L1094" s="625"/>
      <c r="M1094" s="625"/>
      <c r="N1094" s="625"/>
      <c r="O1094" s="625"/>
      <c r="P1094" s="625"/>
      <c r="Q1094" s="625"/>
      <c r="R1094" s="625"/>
      <c r="S1094" s="625"/>
      <c r="T1094" s="626"/>
      <c r="U1094" s="665"/>
      <c r="V1094" s="666"/>
      <c r="W1094" s="667"/>
      <c r="X1094" s="352"/>
      <c r="Y1094" s="352"/>
      <c r="Z1094" s="352"/>
    </row>
    <row r="1095" spans="1:26" s="27" customFormat="1" ht="17.100000000000001" customHeight="1" x14ac:dyDescent="0.15">
      <c r="A1095" s="642"/>
      <c r="B1095" s="643"/>
      <c r="C1095" s="644"/>
      <c r="D1095" s="627"/>
      <c r="E1095" s="628"/>
      <c r="F1095" s="628"/>
      <c r="G1095" s="628"/>
      <c r="H1095" s="628"/>
      <c r="I1095" s="628"/>
      <c r="J1095" s="628"/>
      <c r="K1095" s="628"/>
      <c r="L1095" s="628"/>
      <c r="M1095" s="628"/>
      <c r="N1095" s="628"/>
      <c r="O1095" s="628"/>
      <c r="P1095" s="628"/>
      <c r="Q1095" s="628"/>
      <c r="R1095" s="628"/>
      <c r="S1095" s="628"/>
      <c r="T1095" s="629"/>
      <c r="U1095" s="665"/>
      <c r="V1095" s="666"/>
      <c r="W1095" s="667"/>
      <c r="X1095" s="341"/>
      <c r="Y1095" s="341"/>
      <c r="Z1095" s="341"/>
    </row>
    <row r="1096" spans="1:26" s="27" customFormat="1" ht="17.100000000000001" customHeight="1" x14ac:dyDescent="0.15">
      <c r="A1096" s="642"/>
      <c r="B1096" s="643"/>
      <c r="C1096" s="644"/>
      <c r="D1096" s="1028" t="s">
        <v>844</v>
      </c>
      <c r="E1096" s="646"/>
      <c r="F1096" s="646"/>
      <c r="G1096" s="646"/>
      <c r="H1096" s="646"/>
      <c r="I1096" s="646"/>
      <c r="J1096" s="646"/>
      <c r="K1096" s="646"/>
      <c r="L1096" s="646"/>
      <c r="M1096" s="646"/>
      <c r="N1096" s="646"/>
      <c r="O1096" s="646"/>
      <c r="P1096" s="646"/>
      <c r="Q1096" s="646"/>
      <c r="R1096" s="646"/>
      <c r="S1096" s="646"/>
      <c r="T1096" s="647"/>
      <c r="U1096" s="665"/>
      <c r="V1096" s="666"/>
      <c r="W1096" s="667"/>
      <c r="X1096" s="352"/>
      <c r="Y1096" s="352"/>
      <c r="Z1096" s="352"/>
    </row>
    <row r="1097" spans="1:26" s="27" customFormat="1" ht="17.100000000000001" customHeight="1" x14ac:dyDescent="0.15">
      <c r="A1097" s="642"/>
      <c r="B1097" s="643"/>
      <c r="C1097" s="644"/>
      <c r="D1097" s="624"/>
      <c r="E1097" s="625"/>
      <c r="F1097" s="625"/>
      <c r="G1097" s="625"/>
      <c r="H1097" s="625"/>
      <c r="I1097" s="625"/>
      <c r="J1097" s="625"/>
      <c r="K1097" s="625"/>
      <c r="L1097" s="625"/>
      <c r="M1097" s="625"/>
      <c r="N1097" s="625"/>
      <c r="O1097" s="625"/>
      <c r="P1097" s="625"/>
      <c r="Q1097" s="625"/>
      <c r="R1097" s="625"/>
      <c r="S1097" s="625"/>
      <c r="T1097" s="626"/>
      <c r="U1097" s="665"/>
      <c r="V1097" s="666"/>
      <c r="W1097" s="667"/>
      <c r="X1097" s="352"/>
      <c r="Y1097" s="352"/>
      <c r="Z1097" s="352"/>
    </row>
    <row r="1098" spans="1:26" s="27" customFormat="1" ht="17.100000000000001" customHeight="1" x14ac:dyDescent="0.15">
      <c r="A1098" s="642"/>
      <c r="B1098" s="643"/>
      <c r="C1098" s="644"/>
      <c r="D1098" s="624"/>
      <c r="E1098" s="625"/>
      <c r="F1098" s="625"/>
      <c r="G1098" s="625"/>
      <c r="H1098" s="625"/>
      <c r="I1098" s="625"/>
      <c r="J1098" s="625"/>
      <c r="K1098" s="625"/>
      <c r="L1098" s="625"/>
      <c r="M1098" s="625"/>
      <c r="N1098" s="625"/>
      <c r="O1098" s="625"/>
      <c r="P1098" s="625"/>
      <c r="Q1098" s="625"/>
      <c r="R1098" s="625"/>
      <c r="S1098" s="625"/>
      <c r="T1098" s="626"/>
      <c r="U1098" s="665"/>
      <c r="V1098" s="666"/>
      <c r="W1098" s="667"/>
      <c r="X1098" s="352"/>
      <c r="Y1098" s="352"/>
      <c r="Z1098" s="352"/>
    </row>
    <row r="1099" spans="1:26" s="27" customFormat="1" ht="17.100000000000001" customHeight="1" x14ac:dyDescent="0.15">
      <c r="A1099" s="642"/>
      <c r="B1099" s="643"/>
      <c r="C1099" s="644"/>
      <c r="D1099" s="624"/>
      <c r="E1099" s="625"/>
      <c r="F1099" s="625"/>
      <c r="G1099" s="625"/>
      <c r="H1099" s="625"/>
      <c r="I1099" s="625"/>
      <c r="J1099" s="625"/>
      <c r="K1099" s="625"/>
      <c r="L1099" s="625"/>
      <c r="M1099" s="625"/>
      <c r="N1099" s="625"/>
      <c r="O1099" s="625"/>
      <c r="P1099" s="625"/>
      <c r="Q1099" s="625"/>
      <c r="R1099" s="625"/>
      <c r="S1099" s="625"/>
      <c r="T1099" s="626"/>
      <c r="U1099" s="665"/>
      <c r="V1099" s="666"/>
      <c r="W1099" s="667"/>
      <c r="X1099" s="352"/>
      <c r="Y1099" s="352"/>
      <c r="Z1099" s="352"/>
    </row>
    <row r="1100" spans="1:26" s="27" customFormat="1" ht="17.100000000000001" customHeight="1" x14ac:dyDescent="0.15">
      <c r="A1100" s="642"/>
      <c r="B1100" s="643"/>
      <c r="C1100" s="644"/>
      <c r="D1100" s="624"/>
      <c r="E1100" s="625"/>
      <c r="F1100" s="625"/>
      <c r="G1100" s="625"/>
      <c r="H1100" s="625"/>
      <c r="I1100" s="625"/>
      <c r="J1100" s="625"/>
      <c r="K1100" s="625"/>
      <c r="L1100" s="625"/>
      <c r="M1100" s="625"/>
      <c r="N1100" s="625"/>
      <c r="O1100" s="625"/>
      <c r="P1100" s="625"/>
      <c r="Q1100" s="625"/>
      <c r="R1100" s="625"/>
      <c r="S1100" s="625"/>
      <c r="T1100" s="626"/>
      <c r="U1100" s="665"/>
      <c r="V1100" s="666"/>
      <c r="W1100" s="667"/>
      <c r="X1100" s="352"/>
      <c r="Y1100" s="352"/>
      <c r="Z1100" s="352"/>
    </row>
    <row r="1101" spans="1:26" s="27" customFormat="1" ht="17.100000000000001" customHeight="1" x14ac:dyDescent="0.15">
      <c r="A1101" s="642"/>
      <c r="B1101" s="643"/>
      <c r="C1101" s="644"/>
      <c r="D1101" s="624"/>
      <c r="E1101" s="625"/>
      <c r="F1101" s="625"/>
      <c r="G1101" s="625"/>
      <c r="H1101" s="625"/>
      <c r="I1101" s="625"/>
      <c r="J1101" s="625"/>
      <c r="K1101" s="625"/>
      <c r="L1101" s="625"/>
      <c r="M1101" s="625"/>
      <c r="N1101" s="625"/>
      <c r="O1101" s="625"/>
      <c r="P1101" s="625"/>
      <c r="Q1101" s="625"/>
      <c r="R1101" s="625"/>
      <c r="S1101" s="625"/>
      <c r="T1101" s="626"/>
      <c r="U1101" s="665"/>
      <c r="V1101" s="666"/>
      <c r="W1101" s="667"/>
      <c r="X1101" s="352"/>
      <c r="Y1101" s="352"/>
      <c r="Z1101" s="352"/>
    </row>
    <row r="1102" spans="1:26" s="27" customFormat="1" ht="17.100000000000001" customHeight="1" x14ac:dyDescent="0.15">
      <c r="A1102" s="642"/>
      <c r="B1102" s="643"/>
      <c r="C1102" s="644"/>
      <c r="D1102" s="624" t="s">
        <v>650</v>
      </c>
      <c r="E1102" s="625"/>
      <c r="F1102" s="625"/>
      <c r="G1102" s="625"/>
      <c r="H1102" s="625"/>
      <c r="I1102" s="625"/>
      <c r="J1102" s="625"/>
      <c r="K1102" s="625"/>
      <c r="L1102" s="625"/>
      <c r="M1102" s="625"/>
      <c r="N1102" s="625"/>
      <c r="O1102" s="625"/>
      <c r="P1102" s="625"/>
      <c r="Q1102" s="625"/>
      <c r="R1102" s="625"/>
      <c r="S1102" s="625"/>
      <c r="T1102" s="626"/>
      <c r="U1102" s="665"/>
      <c r="V1102" s="666"/>
      <c r="W1102" s="667"/>
      <c r="X1102" s="352"/>
      <c r="Y1102" s="352"/>
      <c r="Z1102" s="352"/>
    </row>
    <row r="1103" spans="1:26" s="27" customFormat="1" ht="17.100000000000001" customHeight="1" x14ac:dyDescent="0.15">
      <c r="A1103" s="642"/>
      <c r="B1103" s="643"/>
      <c r="C1103" s="644"/>
      <c r="D1103" s="624" t="s">
        <v>649</v>
      </c>
      <c r="E1103" s="625"/>
      <c r="F1103" s="625"/>
      <c r="G1103" s="625"/>
      <c r="H1103" s="625"/>
      <c r="I1103" s="625"/>
      <c r="J1103" s="625"/>
      <c r="K1103" s="625"/>
      <c r="L1103" s="625"/>
      <c r="M1103" s="625"/>
      <c r="N1103" s="625"/>
      <c r="O1103" s="625"/>
      <c r="P1103" s="625"/>
      <c r="Q1103" s="625"/>
      <c r="R1103" s="625"/>
      <c r="S1103" s="625"/>
      <c r="T1103" s="626"/>
      <c r="U1103" s="665"/>
      <c r="V1103" s="666"/>
      <c r="W1103" s="667"/>
      <c r="X1103" s="352"/>
      <c r="Y1103" s="352"/>
      <c r="Z1103" s="352"/>
    </row>
    <row r="1104" spans="1:26" s="27" customFormat="1" ht="17.100000000000001" customHeight="1" x14ac:dyDescent="0.15">
      <c r="A1104" s="642"/>
      <c r="B1104" s="643"/>
      <c r="C1104" s="644"/>
      <c r="D1104" s="624"/>
      <c r="E1104" s="625"/>
      <c r="F1104" s="625"/>
      <c r="G1104" s="625"/>
      <c r="H1104" s="625"/>
      <c r="I1104" s="625"/>
      <c r="J1104" s="625"/>
      <c r="K1104" s="625"/>
      <c r="L1104" s="625"/>
      <c r="M1104" s="625"/>
      <c r="N1104" s="625"/>
      <c r="O1104" s="625"/>
      <c r="P1104" s="625"/>
      <c r="Q1104" s="625"/>
      <c r="R1104" s="625"/>
      <c r="S1104" s="625"/>
      <c r="T1104" s="626"/>
      <c r="U1104" s="665"/>
      <c r="V1104" s="666"/>
      <c r="W1104" s="667"/>
      <c r="X1104" s="352"/>
      <c r="Y1104" s="352"/>
      <c r="Z1104" s="352"/>
    </row>
    <row r="1105" spans="1:26" s="27" customFormat="1" ht="17.100000000000001" customHeight="1" x14ac:dyDescent="0.15">
      <c r="A1105" s="642"/>
      <c r="B1105" s="643"/>
      <c r="C1105" s="644"/>
      <c r="D1105" s="627"/>
      <c r="E1105" s="628"/>
      <c r="F1105" s="628"/>
      <c r="G1105" s="628"/>
      <c r="H1105" s="628"/>
      <c r="I1105" s="628"/>
      <c r="J1105" s="628"/>
      <c r="K1105" s="628"/>
      <c r="L1105" s="628"/>
      <c r="M1105" s="628"/>
      <c r="N1105" s="628"/>
      <c r="O1105" s="628"/>
      <c r="P1105" s="628"/>
      <c r="Q1105" s="628"/>
      <c r="R1105" s="628"/>
      <c r="S1105" s="628"/>
      <c r="T1105" s="629"/>
      <c r="U1105" s="665"/>
      <c r="V1105" s="666"/>
      <c r="W1105" s="667"/>
      <c r="X1105" s="341"/>
      <c r="Y1105" s="341"/>
      <c r="Z1105" s="341"/>
    </row>
    <row r="1106" spans="1:26" s="27" customFormat="1" ht="17.100000000000001" customHeight="1" x14ac:dyDescent="0.15">
      <c r="A1106" s="642"/>
      <c r="B1106" s="643"/>
      <c r="C1106" s="644"/>
      <c r="D1106" s="1028" t="s">
        <v>843</v>
      </c>
      <c r="E1106" s="646"/>
      <c r="F1106" s="646"/>
      <c r="G1106" s="646"/>
      <c r="H1106" s="646"/>
      <c r="I1106" s="646"/>
      <c r="J1106" s="646"/>
      <c r="K1106" s="646"/>
      <c r="L1106" s="646"/>
      <c r="M1106" s="646"/>
      <c r="N1106" s="646"/>
      <c r="O1106" s="646"/>
      <c r="P1106" s="646"/>
      <c r="Q1106" s="646"/>
      <c r="R1106" s="646"/>
      <c r="S1106" s="646"/>
      <c r="T1106" s="647"/>
      <c r="U1106" s="665"/>
      <c r="V1106" s="666"/>
      <c r="W1106" s="667"/>
      <c r="X1106" s="352"/>
      <c r="Y1106" s="352"/>
      <c r="Z1106" s="352"/>
    </row>
    <row r="1107" spans="1:26" s="27" customFormat="1" ht="17.100000000000001" customHeight="1" x14ac:dyDescent="0.15">
      <c r="A1107" s="642"/>
      <c r="B1107" s="643"/>
      <c r="C1107" s="644"/>
      <c r="D1107" s="624"/>
      <c r="E1107" s="625"/>
      <c r="F1107" s="625"/>
      <c r="G1107" s="625"/>
      <c r="H1107" s="625"/>
      <c r="I1107" s="625"/>
      <c r="J1107" s="625"/>
      <c r="K1107" s="625"/>
      <c r="L1107" s="625"/>
      <c r="M1107" s="625"/>
      <c r="N1107" s="625"/>
      <c r="O1107" s="625"/>
      <c r="P1107" s="625"/>
      <c r="Q1107" s="625"/>
      <c r="R1107" s="625"/>
      <c r="S1107" s="625"/>
      <c r="T1107" s="626"/>
      <c r="U1107" s="665"/>
      <c r="V1107" s="666"/>
      <c r="W1107" s="667"/>
      <c r="X1107" s="352"/>
      <c r="Y1107" s="352"/>
      <c r="Z1107" s="352"/>
    </row>
    <row r="1108" spans="1:26" s="27" customFormat="1" ht="17.100000000000001" customHeight="1" x14ac:dyDescent="0.15">
      <c r="A1108" s="642"/>
      <c r="B1108" s="643"/>
      <c r="C1108" s="644"/>
      <c r="D1108" s="624"/>
      <c r="E1108" s="625"/>
      <c r="F1108" s="625"/>
      <c r="G1108" s="625"/>
      <c r="H1108" s="625"/>
      <c r="I1108" s="625"/>
      <c r="J1108" s="625"/>
      <c r="K1108" s="625"/>
      <c r="L1108" s="625"/>
      <c r="M1108" s="625"/>
      <c r="N1108" s="625"/>
      <c r="O1108" s="625"/>
      <c r="P1108" s="625"/>
      <c r="Q1108" s="625"/>
      <c r="R1108" s="625"/>
      <c r="S1108" s="625"/>
      <c r="T1108" s="626"/>
      <c r="U1108" s="665"/>
      <c r="V1108" s="666"/>
      <c r="W1108" s="667"/>
      <c r="X1108" s="352"/>
      <c r="Y1108" s="352"/>
      <c r="Z1108" s="352"/>
    </row>
    <row r="1109" spans="1:26" s="27" customFormat="1" ht="17.100000000000001" customHeight="1" x14ac:dyDescent="0.15">
      <c r="A1109" s="642"/>
      <c r="B1109" s="643"/>
      <c r="C1109" s="644"/>
      <c r="D1109" s="624"/>
      <c r="E1109" s="625"/>
      <c r="F1109" s="625"/>
      <c r="G1109" s="625"/>
      <c r="H1109" s="625"/>
      <c r="I1109" s="625"/>
      <c r="J1109" s="625"/>
      <c r="K1109" s="625"/>
      <c r="L1109" s="625"/>
      <c r="M1109" s="625"/>
      <c r="N1109" s="625"/>
      <c r="O1109" s="625"/>
      <c r="P1109" s="625"/>
      <c r="Q1109" s="625"/>
      <c r="R1109" s="625"/>
      <c r="S1109" s="625"/>
      <c r="T1109" s="626"/>
      <c r="U1109" s="665"/>
      <c r="V1109" s="666"/>
      <c r="W1109" s="667"/>
      <c r="X1109" s="352"/>
      <c r="Y1109" s="352"/>
      <c r="Z1109" s="352"/>
    </row>
    <row r="1110" spans="1:26" s="27" customFormat="1" ht="17.100000000000001" customHeight="1" x14ac:dyDescent="0.15">
      <c r="A1110" s="642"/>
      <c r="B1110" s="643"/>
      <c r="C1110" s="644"/>
      <c r="D1110" s="624"/>
      <c r="E1110" s="625"/>
      <c r="F1110" s="625"/>
      <c r="G1110" s="625"/>
      <c r="H1110" s="625"/>
      <c r="I1110" s="625"/>
      <c r="J1110" s="625"/>
      <c r="K1110" s="625"/>
      <c r="L1110" s="625"/>
      <c r="M1110" s="625"/>
      <c r="N1110" s="625"/>
      <c r="O1110" s="625"/>
      <c r="P1110" s="625"/>
      <c r="Q1110" s="625"/>
      <c r="R1110" s="625"/>
      <c r="S1110" s="625"/>
      <c r="T1110" s="626"/>
      <c r="U1110" s="665"/>
      <c r="V1110" s="666"/>
      <c r="W1110" s="667"/>
      <c r="X1110" s="352"/>
      <c r="Y1110" s="352"/>
      <c r="Z1110" s="352"/>
    </row>
    <row r="1111" spans="1:26" s="27" customFormat="1" ht="17.100000000000001" customHeight="1" x14ac:dyDescent="0.15">
      <c r="A1111" s="642"/>
      <c r="B1111" s="643"/>
      <c r="C1111" s="644"/>
      <c r="D1111" s="624" t="s">
        <v>648</v>
      </c>
      <c r="E1111" s="625"/>
      <c r="F1111" s="625"/>
      <c r="G1111" s="625"/>
      <c r="H1111" s="625"/>
      <c r="I1111" s="625"/>
      <c r="J1111" s="625"/>
      <c r="K1111" s="625"/>
      <c r="L1111" s="625"/>
      <c r="M1111" s="625"/>
      <c r="N1111" s="625"/>
      <c r="O1111" s="625"/>
      <c r="P1111" s="625"/>
      <c r="Q1111" s="625"/>
      <c r="R1111" s="625"/>
      <c r="S1111" s="625"/>
      <c r="T1111" s="626"/>
      <c r="U1111" s="665"/>
      <c r="V1111" s="666"/>
      <c r="W1111" s="667"/>
      <c r="X1111" s="352"/>
      <c r="Y1111" s="352"/>
      <c r="Z1111" s="352"/>
    </row>
    <row r="1112" spans="1:26" s="27" customFormat="1" ht="17.100000000000001" customHeight="1" x14ac:dyDescent="0.15">
      <c r="A1112" s="642"/>
      <c r="B1112" s="643"/>
      <c r="C1112" s="644"/>
      <c r="E1112" s="625" t="s">
        <v>651</v>
      </c>
      <c r="F1112" s="625"/>
      <c r="G1112" s="625"/>
      <c r="H1112" s="625"/>
      <c r="I1112" s="625"/>
      <c r="J1112" s="625"/>
      <c r="K1112" s="625"/>
      <c r="L1112" s="625"/>
      <c r="M1112" s="625"/>
      <c r="N1112" s="625"/>
      <c r="O1112" s="625"/>
      <c r="P1112" s="625"/>
      <c r="Q1112" s="625"/>
      <c r="R1112" s="625"/>
      <c r="S1112" s="625"/>
      <c r="T1112" s="626"/>
      <c r="U1112" s="665"/>
      <c r="V1112" s="666"/>
      <c r="W1112" s="667"/>
      <c r="X1112" s="352"/>
      <c r="Y1112" s="352"/>
      <c r="Z1112" s="352"/>
    </row>
    <row r="1113" spans="1:26" s="27" customFormat="1" ht="17.100000000000001" customHeight="1" x14ac:dyDescent="0.15">
      <c r="A1113" s="642"/>
      <c r="B1113" s="643"/>
      <c r="C1113" s="644"/>
      <c r="D1113" s="302"/>
      <c r="E1113" s="625"/>
      <c r="F1113" s="625"/>
      <c r="G1113" s="625"/>
      <c r="H1113" s="625"/>
      <c r="I1113" s="625"/>
      <c r="J1113" s="625"/>
      <c r="K1113" s="625"/>
      <c r="L1113" s="625"/>
      <c r="M1113" s="625"/>
      <c r="N1113" s="625"/>
      <c r="O1113" s="625"/>
      <c r="P1113" s="625"/>
      <c r="Q1113" s="625"/>
      <c r="R1113" s="625"/>
      <c r="S1113" s="625"/>
      <c r="T1113" s="626"/>
      <c r="U1113" s="665"/>
      <c r="V1113" s="666"/>
      <c r="W1113" s="667"/>
      <c r="X1113" s="352"/>
      <c r="Y1113" s="352"/>
      <c r="Z1113" s="352"/>
    </row>
    <row r="1114" spans="1:26" s="27" customFormat="1" ht="17.100000000000001" customHeight="1" x14ac:dyDescent="0.15">
      <c r="A1114" s="642"/>
      <c r="B1114" s="643"/>
      <c r="C1114" s="644"/>
      <c r="D1114" s="302"/>
      <c r="E1114" s="625"/>
      <c r="F1114" s="625"/>
      <c r="G1114" s="625"/>
      <c r="H1114" s="625"/>
      <c r="I1114" s="625"/>
      <c r="J1114" s="625"/>
      <c r="K1114" s="625"/>
      <c r="L1114" s="625"/>
      <c r="M1114" s="625"/>
      <c r="N1114" s="625"/>
      <c r="O1114" s="625"/>
      <c r="P1114" s="625"/>
      <c r="Q1114" s="625"/>
      <c r="R1114" s="625"/>
      <c r="S1114" s="625"/>
      <c r="T1114" s="626"/>
      <c r="U1114" s="665"/>
      <c r="V1114" s="666"/>
      <c r="W1114" s="667"/>
      <c r="X1114" s="352"/>
      <c r="Y1114" s="352"/>
      <c r="Z1114" s="352"/>
    </row>
    <row r="1115" spans="1:26" s="27" customFormat="1" ht="17.100000000000001" customHeight="1" x14ac:dyDescent="0.15">
      <c r="A1115" s="642"/>
      <c r="B1115" s="643"/>
      <c r="C1115" s="644"/>
      <c r="D1115" s="302"/>
      <c r="E1115" s="660"/>
      <c r="F1115" s="660"/>
      <c r="G1115" s="660"/>
      <c r="H1115" s="660"/>
      <c r="I1115" s="660"/>
      <c r="J1115" s="660"/>
      <c r="K1115" s="660"/>
      <c r="L1115" s="660"/>
      <c r="M1115" s="660"/>
      <c r="N1115" s="660"/>
      <c r="O1115" s="660"/>
      <c r="P1115" s="660"/>
      <c r="Q1115" s="660"/>
      <c r="R1115" s="660"/>
      <c r="S1115" s="660"/>
      <c r="T1115" s="661"/>
      <c r="U1115" s="665"/>
      <c r="V1115" s="666"/>
      <c r="W1115" s="667"/>
      <c r="X1115" s="352"/>
      <c r="Y1115" s="352"/>
      <c r="Z1115" s="352"/>
    </row>
    <row r="1116" spans="1:26" s="27" customFormat="1" ht="17.100000000000001" customHeight="1" x14ac:dyDescent="0.15">
      <c r="A1116" s="639" t="s">
        <v>930</v>
      </c>
      <c r="B1116" s="640"/>
      <c r="C1116" s="641"/>
      <c r="D1116" s="621" t="s">
        <v>845</v>
      </c>
      <c r="E1116" s="622"/>
      <c r="F1116" s="622"/>
      <c r="G1116" s="622"/>
      <c r="H1116" s="622"/>
      <c r="I1116" s="622"/>
      <c r="J1116" s="622"/>
      <c r="K1116" s="622"/>
      <c r="L1116" s="622"/>
      <c r="M1116" s="622"/>
      <c r="N1116" s="622"/>
      <c r="O1116" s="622"/>
      <c r="P1116" s="622"/>
      <c r="Q1116" s="622"/>
      <c r="R1116" s="622"/>
      <c r="S1116" s="622"/>
      <c r="T1116" s="623"/>
      <c r="U1116" s="662" t="s">
        <v>575</v>
      </c>
      <c r="V1116" s="663"/>
      <c r="W1116" s="664"/>
      <c r="X1116" s="651"/>
      <c r="Y1116" s="651"/>
      <c r="Z1116" s="651"/>
    </row>
    <row r="1117" spans="1:26" s="27" customFormat="1" ht="17.100000000000001" customHeight="1" x14ac:dyDescent="0.15">
      <c r="A1117" s="642"/>
      <c r="B1117" s="643"/>
      <c r="C1117" s="644"/>
      <c r="D1117" s="624"/>
      <c r="E1117" s="625"/>
      <c r="F1117" s="625"/>
      <c r="G1117" s="625"/>
      <c r="H1117" s="625"/>
      <c r="I1117" s="625"/>
      <c r="J1117" s="625"/>
      <c r="K1117" s="625"/>
      <c r="L1117" s="625"/>
      <c r="M1117" s="625"/>
      <c r="N1117" s="625"/>
      <c r="O1117" s="625"/>
      <c r="P1117" s="625"/>
      <c r="Q1117" s="625"/>
      <c r="R1117" s="625"/>
      <c r="S1117" s="625"/>
      <c r="T1117" s="626"/>
      <c r="U1117" s="665"/>
      <c r="V1117" s="666"/>
      <c r="W1117" s="667"/>
      <c r="X1117" s="652"/>
      <c r="Y1117" s="652"/>
      <c r="Z1117" s="652"/>
    </row>
    <row r="1118" spans="1:26" s="27" customFormat="1" ht="17.100000000000001" customHeight="1" x14ac:dyDescent="0.15">
      <c r="A1118" s="642"/>
      <c r="B1118" s="643"/>
      <c r="C1118" s="644"/>
      <c r="D1118" s="624"/>
      <c r="E1118" s="625"/>
      <c r="F1118" s="625"/>
      <c r="G1118" s="625"/>
      <c r="H1118" s="625"/>
      <c r="I1118" s="625"/>
      <c r="J1118" s="625"/>
      <c r="K1118" s="625"/>
      <c r="L1118" s="625"/>
      <c r="M1118" s="625"/>
      <c r="N1118" s="625"/>
      <c r="O1118" s="625"/>
      <c r="P1118" s="625"/>
      <c r="Q1118" s="625"/>
      <c r="R1118" s="625"/>
      <c r="S1118" s="625"/>
      <c r="T1118" s="626"/>
      <c r="U1118" s="665"/>
      <c r="V1118" s="666"/>
      <c r="W1118" s="667"/>
      <c r="X1118" s="652"/>
      <c r="Y1118" s="652"/>
      <c r="Z1118" s="652"/>
    </row>
    <row r="1119" spans="1:26" s="27" customFormat="1" ht="17.100000000000001" customHeight="1" x14ac:dyDescent="0.15">
      <c r="A1119" s="642"/>
      <c r="B1119" s="643"/>
      <c r="C1119" s="644"/>
      <c r="D1119" s="624"/>
      <c r="E1119" s="625"/>
      <c r="F1119" s="625"/>
      <c r="G1119" s="625"/>
      <c r="H1119" s="625"/>
      <c r="I1119" s="625"/>
      <c r="J1119" s="625"/>
      <c r="K1119" s="625"/>
      <c r="L1119" s="625"/>
      <c r="M1119" s="625"/>
      <c r="N1119" s="625"/>
      <c r="O1119" s="625"/>
      <c r="P1119" s="625"/>
      <c r="Q1119" s="625"/>
      <c r="R1119" s="625"/>
      <c r="S1119" s="625"/>
      <c r="T1119" s="626"/>
      <c r="U1119" s="665"/>
      <c r="V1119" s="666"/>
      <c r="W1119" s="667"/>
      <c r="X1119" s="652"/>
      <c r="Y1119" s="652"/>
      <c r="Z1119" s="652"/>
    </row>
    <row r="1120" spans="1:26" s="27" customFormat="1" ht="17.100000000000001" customHeight="1" x14ac:dyDescent="0.15">
      <c r="A1120" s="642"/>
      <c r="B1120" s="643"/>
      <c r="C1120" s="644"/>
      <c r="D1120" s="624"/>
      <c r="E1120" s="625"/>
      <c r="F1120" s="625"/>
      <c r="G1120" s="625"/>
      <c r="H1120" s="625"/>
      <c r="I1120" s="625"/>
      <c r="J1120" s="625"/>
      <c r="K1120" s="625"/>
      <c r="L1120" s="625"/>
      <c r="M1120" s="625"/>
      <c r="N1120" s="625"/>
      <c r="O1120" s="625"/>
      <c r="P1120" s="625"/>
      <c r="Q1120" s="625"/>
      <c r="R1120" s="625"/>
      <c r="S1120" s="625"/>
      <c r="T1120" s="626"/>
      <c r="U1120" s="665"/>
      <c r="V1120" s="666"/>
      <c r="W1120" s="667"/>
      <c r="X1120" s="652"/>
      <c r="Y1120" s="652"/>
      <c r="Z1120" s="652"/>
    </row>
    <row r="1121" spans="1:43" s="27" customFormat="1" ht="17.100000000000001" customHeight="1" x14ac:dyDescent="0.15">
      <c r="A1121" s="642"/>
      <c r="B1121" s="643"/>
      <c r="C1121" s="644"/>
      <c r="D1121" s="624"/>
      <c r="E1121" s="625"/>
      <c r="F1121" s="625"/>
      <c r="G1121" s="625"/>
      <c r="H1121" s="625"/>
      <c r="I1121" s="625"/>
      <c r="J1121" s="625"/>
      <c r="K1121" s="625"/>
      <c r="L1121" s="625"/>
      <c r="M1121" s="625"/>
      <c r="N1121" s="625"/>
      <c r="O1121" s="625"/>
      <c r="P1121" s="625"/>
      <c r="Q1121" s="625"/>
      <c r="R1121" s="625"/>
      <c r="S1121" s="625"/>
      <c r="T1121" s="626"/>
      <c r="U1121" s="665"/>
      <c r="V1121" s="666"/>
      <c r="W1121" s="667"/>
      <c r="X1121" s="652"/>
      <c r="Y1121" s="652"/>
      <c r="Z1121" s="652"/>
    </row>
    <row r="1122" spans="1:43" s="27" customFormat="1" ht="17.100000000000001" customHeight="1" x14ac:dyDescent="0.15">
      <c r="A1122" s="642"/>
      <c r="B1122" s="643"/>
      <c r="C1122" s="644"/>
      <c r="D1122" s="624"/>
      <c r="E1122" s="625"/>
      <c r="F1122" s="625"/>
      <c r="G1122" s="625"/>
      <c r="H1122" s="625"/>
      <c r="I1122" s="625"/>
      <c r="J1122" s="625"/>
      <c r="K1122" s="625"/>
      <c r="L1122" s="625"/>
      <c r="M1122" s="625"/>
      <c r="N1122" s="625"/>
      <c r="O1122" s="625"/>
      <c r="P1122" s="625"/>
      <c r="Q1122" s="625"/>
      <c r="R1122" s="625"/>
      <c r="S1122" s="625"/>
      <c r="T1122" s="626"/>
      <c r="U1122" s="665"/>
      <c r="V1122" s="666"/>
      <c r="W1122" s="667"/>
      <c r="X1122" s="652"/>
      <c r="Y1122" s="652"/>
      <c r="Z1122" s="652"/>
    </row>
    <row r="1123" spans="1:43" s="27" customFormat="1" ht="17.100000000000001" customHeight="1" x14ac:dyDescent="0.15">
      <c r="A1123" s="642"/>
      <c r="B1123" s="643"/>
      <c r="C1123" s="644"/>
      <c r="D1123" s="624"/>
      <c r="E1123" s="625"/>
      <c r="F1123" s="625"/>
      <c r="G1123" s="625"/>
      <c r="H1123" s="625"/>
      <c r="I1123" s="625"/>
      <c r="J1123" s="625"/>
      <c r="K1123" s="625"/>
      <c r="L1123" s="625"/>
      <c r="M1123" s="625"/>
      <c r="N1123" s="625"/>
      <c r="O1123" s="625"/>
      <c r="P1123" s="625"/>
      <c r="Q1123" s="625"/>
      <c r="R1123" s="625"/>
      <c r="S1123" s="625"/>
      <c r="T1123" s="626"/>
      <c r="U1123" s="665"/>
      <c r="V1123" s="666"/>
      <c r="W1123" s="667"/>
      <c r="X1123" s="652"/>
      <c r="Y1123" s="652"/>
      <c r="Z1123" s="652"/>
    </row>
    <row r="1124" spans="1:43" s="27" customFormat="1" ht="17.100000000000001" customHeight="1" x14ac:dyDescent="0.15">
      <c r="A1124" s="642"/>
      <c r="B1124" s="643"/>
      <c r="C1124" s="644"/>
      <c r="D1124" s="624"/>
      <c r="E1124" s="625"/>
      <c r="F1124" s="625"/>
      <c r="G1124" s="625"/>
      <c r="H1124" s="625"/>
      <c r="I1124" s="625"/>
      <c r="J1124" s="625"/>
      <c r="K1124" s="625"/>
      <c r="L1124" s="625"/>
      <c r="M1124" s="625"/>
      <c r="N1124" s="625"/>
      <c r="O1124" s="625"/>
      <c r="P1124" s="625"/>
      <c r="Q1124" s="625"/>
      <c r="R1124" s="625"/>
      <c r="S1124" s="625"/>
      <c r="T1124" s="626"/>
      <c r="U1124" s="665"/>
      <c r="V1124" s="666"/>
      <c r="W1124" s="667"/>
      <c r="X1124" s="652"/>
      <c r="Y1124" s="652"/>
      <c r="Z1124" s="652"/>
    </row>
    <row r="1125" spans="1:43" s="27" customFormat="1" ht="17.100000000000001" customHeight="1" x14ac:dyDescent="0.15">
      <c r="A1125" s="642"/>
      <c r="B1125" s="643"/>
      <c r="C1125" s="644"/>
      <c r="D1125" s="624"/>
      <c r="E1125" s="625"/>
      <c r="F1125" s="625"/>
      <c r="G1125" s="625"/>
      <c r="H1125" s="625"/>
      <c r="I1125" s="625"/>
      <c r="J1125" s="625"/>
      <c r="K1125" s="625"/>
      <c r="L1125" s="625"/>
      <c r="M1125" s="625"/>
      <c r="N1125" s="625"/>
      <c r="O1125" s="625"/>
      <c r="P1125" s="625"/>
      <c r="Q1125" s="625"/>
      <c r="R1125" s="625"/>
      <c r="S1125" s="625"/>
      <c r="T1125" s="626"/>
      <c r="U1125" s="665"/>
      <c r="V1125" s="666"/>
      <c r="W1125" s="667"/>
      <c r="X1125" s="652"/>
      <c r="Y1125" s="652"/>
      <c r="Z1125" s="652"/>
    </row>
    <row r="1126" spans="1:43" s="27" customFormat="1" ht="17.100000000000001" customHeight="1" x14ac:dyDescent="0.15">
      <c r="A1126" s="642"/>
      <c r="B1126" s="643"/>
      <c r="C1126" s="644"/>
      <c r="D1126" s="624" t="s">
        <v>652</v>
      </c>
      <c r="E1126" s="625"/>
      <c r="F1126" s="625"/>
      <c r="G1126" s="625"/>
      <c r="H1126" s="625"/>
      <c r="I1126" s="625"/>
      <c r="J1126" s="625"/>
      <c r="K1126" s="625"/>
      <c r="L1126" s="625"/>
      <c r="M1126" s="625"/>
      <c r="N1126" s="625"/>
      <c r="O1126" s="625"/>
      <c r="P1126" s="625"/>
      <c r="Q1126" s="625"/>
      <c r="R1126" s="625"/>
      <c r="S1126" s="625"/>
      <c r="T1126" s="626"/>
      <c r="U1126" s="665"/>
      <c r="V1126" s="666"/>
      <c r="W1126" s="667"/>
      <c r="X1126" s="652"/>
      <c r="Y1126" s="652"/>
      <c r="Z1126" s="652"/>
      <c r="AA1126" s="645"/>
      <c r="AB1126" s="646"/>
      <c r="AC1126" s="646"/>
      <c r="AD1126" s="646"/>
      <c r="AE1126" s="646"/>
      <c r="AF1126" s="646"/>
      <c r="AG1126" s="646"/>
      <c r="AH1126" s="646"/>
      <c r="AI1126" s="646"/>
      <c r="AJ1126" s="646"/>
      <c r="AK1126" s="646"/>
      <c r="AL1126" s="646"/>
      <c r="AM1126" s="646"/>
      <c r="AN1126" s="646"/>
      <c r="AO1126" s="646"/>
      <c r="AP1126" s="646"/>
      <c r="AQ1126" s="647"/>
    </row>
    <row r="1127" spans="1:43" s="27" customFormat="1" ht="17.100000000000001" customHeight="1" x14ac:dyDescent="0.15">
      <c r="A1127" s="642"/>
      <c r="B1127" s="643"/>
      <c r="C1127" s="644"/>
      <c r="D1127" s="261" t="s">
        <v>602</v>
      </c>
      <c r="E1127" s="625" t="s">
        <v>894</v>
      </c>
      <c r="F1127" s="625"/>
      <c r="G1127" s="625"/>
      <c r="H1127" s="625"/>
      <c r="I1127" s="625"/>
      <c r="J1127" s="625"/>
      <c r="K1127" s="625"/>
      <c r="L1127" s="625"/>
      <c r="M1127" s="625"/>
      <c r="N1127" s="625"/>
      <c r="O1127" s="625"/>
      <c r="P1127" s="625"/>
      <c r="Q1127" s="625"/>
      <c r="R1127" s="625"/>
      <c r="S1127" s="625"/>
      <c r="T1127" s="626"/>
      <c r="U1127" s="665"/>
      <c r="V1127" s="666"/>
      <c r="W1127" s="667"/>
      <c r="X1127" s="652"/>
      <c r="Y1127" s="652"/>
      <c r="Z1127" s="652"/>
      <c r="AA1127" s="624"/>
      <c r="AB1127" s="625"/>
      <c r="AC1127" s="625"/>
      <c r="AD1127" s="625"/>
      <c r="AE1127" s="625"/>
      <c r="AF1127" s="625"/>
      <c r="AG1127" s="625"/>
      <c r="AH1127" s="625"/>
      <c r="AI1127" s="625"/>
      <c r="AJ1127" s="625"/>
      <c r="AK1127" s="625"/>
      <c r="AL1127" s="625"/>
      <c r="AM1127" s="625"/>
      <c r="AN1127" s="625"/>
      <c r="AO1127" s="625"/>
      <c r="AP1127" s="625"/>
      <c r="AQ1127" s="626"/>
    </row>
    <row r="1128" spans="1:43" s="27" customFormat="1" ht="17.100000000000001" customHeight="1" x14ac:dyDescent="0.15">
      <c r="A1128" s="642"/>
      <c r="B1128" s="643"/>
      <c r="C1128" s="644"/>
      <c r="D1128" s="302"/>
      <c r="E1128" s="625"/>
      <c r="F1128" s="625"/>
      <c r="G1128" s="625"/>
      <c r="H1128" s="625"/>
      <c r="I1128" s="625"/>
      <c r="J1128" s="625"/>
      <c r="K1128" s="625"/>
      <c r="L1128" s="625"/>
      <c r="M1128" s="625"/>
      <c r="N1128" s="625"/>
      <c r="O1128" s="625"/>
      <c r="P1128" s="625"/>
      <c r="Q1128" s="625"/>
      <c r="R1128" s="625"/>
      <c r="S1128" s="625"/>
      <c r="T1128" s="626"/>
      <c r="U1128" s="665"/>
      <c r="V1128" s="666"/>
      <c r="W1128" s="667"/>
      <c r="X1128" s="652"/>
      <c r="Y1128" s="652"/>
      <c r="Z1128" s="652"/>
      <c r="AA1128" s="624"/>
      <c r="AB1128" s="625"/>
      <c r="AC1128" s="625"/>
      <c r="AD1128" s="625"/>
      <c r="AE1128" s="625"/>
      <c r="AF1128" s="625"/>
      <c r="AG1128" s="625"/>
      <c r="AH1128" s="625"/>
      <c r="AI1128" s="625"/>
      <c r="AJ1128" s="625"/>
      <c r="AK1128" s="625"/>
      <c r="AL1128" s="625"/>
      <c r="AM1128" s="625"/>
      <c r="AN1128" s="625"/>
      <c r="AO1128" s="625"/>
      <c r="AP1128" s="625"/>
      <c r="AQ1128" s="626"/>
    </row>
    <row r="1129" spans="1:43" s="27" customFormat="1" ht="17.100000000000001" customHeight="1" x14ac:dyDescent="0.15">
      <c r="A1129" s="642"/>
      <c r="B1129" s="643"/>
      <c r="C1129" s="644"/>
      <c r="D1129" s="302"/>
      <c r="E1129" s="625"/>
      <c r="F1129" s="625"/>
      <c r="G1129" s="625"/>
      <c r="H1129" s="625"/>
      <c r="I1129" s="625"/>
      <c r="J1129" s="625"/>
      <c r="K1129" s="625"/>
      <c r="L1129" s="625"/>
      <c r="M1129" s="625"/>
      <c r="N1129" s="625"/>
      <c r="O1129" s="625"/>
      <c r="P1129" s="625"/>
      <c r="Q1129" s="625"/>
      <c r="R1129" s="625"/>
      <c r="S1129" s="625"/>
      <c r="T1129" s="626"/>
      <c r="U1129" s="665"/>
      <c r="V1129" s="666"/>
      <c r="W1129" s="667"/>
      <c r="X1129" s="652"/>
      <c r="Y1129" s="652"/>
      <c r="Z1129" s="652"/>
      <c r="AA1129" s="624"/>
      <c r="AB1129" s="625"/>
      <c r="AC1129" s="625"/>
      <c r="AD1129" s="625"/>
      <c r="AE1129" s="625"/>
      <c r="AF1129" s="625"/>
      <c r="AG1129" s="625"/>
      <c r="AH1129" s="625"/>
      <c r="AI1129" s="625"/>
      <c r="AJ1129" s="625"/>
      <c r="AK1129" s="625"/>
      <c r="AL1129" s="625"/>
      <c r="AM1129" s="625"/>
      <c r="AN1129" s="625"/>
      <c r="AO1129" s="625"/>
      <c r="AP1129" s="625"/>
      <c r="AQ1129" s="626"/>
    </row>
    <row r="1130" spans="1:43" s="27" customFormat="1" ht="17.100000000000001" customHeight="1" x14ac:dyDescent="0.15">
      <c r="A1130" s="642"/>
      <c r="B1130" s="643"/>
      <c r="C1130" s="644"/>
      <c r="D1130" s="261" t="s">
        <v>603</v>
      </c>
      <c r="E1130" s="625" t="s">
        <v>692</v>
      </c>
      <c r="F1130" s="625"/>
      <c r="G1130" s="625"/>
      <c r="H1130" s="625"/>
      <c r="I1130" s="625"/>
      <c r="J1130" s="625"/>
      <c r="K1130" s="625"/>
      <c r="L1130" s="625"/>
      <c r="M1130" s="625"/>
      <c r="N1130" s="625"/>
      <c r="O1130" s="625"/>
      <c r="P1130" s="625"/>
      <c r="Q1130" s="625"/>
      <c r="R1130" s="625"/>
      <c r="S1130" s="625"/>
      <c r="T1130" s="626"/>
      <c r="U1130" s="665"/>
      <c r="V1130" s="666"/>
      <c r="W1130" s="667"/>
      <c r="X1130" s="652"/>
      <c r="Y1130" s="652"/>
      <c r="Z1130" s="652"/>
      <c r="AA1130" s="624"/>
      <c r="AB1130" s="625"/>
      <c r="AC1130" s="625"/>
      <c r="AD1130" s="625"/>
      <c r="AE1130" s="625"/>
      <c r="AF1130" s="625"/>
      <c r="AG1130" s="625"/>
      <c r="AH1130" s="625"/>
      <c r="AI1130" s="625"/>
      <c r="AJ1130" s="625"/>
      <c r="AK1130" s="625"/>
      <c r="AL1130" s="625"/>
      <c r="AM1130" s="625"/>
      <c r="AN1130" s="625"/>
      <c r="AO1130" s="625"/>
      <c r="AP1130" s="625"/>
      <c r="AQ1130" s="626"/>
    </row>
    <row r="1131" spans="1:43" s="27" customFormat="1" ht="17.100000000000001" customHeight="1" x14ac:dyDescent="0.15">
      <c r="A1131" s="642"/>
      <c r="B1131" s="643"/>
      <c r="C1131" s="644"/>
      <c r="D1131" s="302"/>
      <c r="E1131" s="625"/>
      <c r="F1131" s="625"/>
      <c r="G1131" s="625"/>
      <c r="H1131" s="625"/>
      <c r="I1131" s="625"/>
      <c r="J1131" s="625"/>
      <c r="K1131" s="625"/>
      <c r="L1131" s="625"/>
      <c r="M1131" s="625"/>
      <c r="N1131" s="625"/>
      <c r="O1131" s="625"/>
      <c r="P1131" s="625"/>
      <c r="Q1131" s="625"/>
      <c r="R1131" s="625"/>
      <c r="S1131" s="625"/>
      <c r="T1131" s="626"/>
      <c r="U1131" s="665"/>
      <c r="V1131" s="666"/>
      <c r="W1131" s="667"/>
      <c r="X1131" s="652"/>
      <c r="Y1131" s="652"/>
      <c r="Z1131" s="652"/>
      <c r="AA1131" s="624"/>
      <c r="AB1131" s="625"/>
      <c r="AC1131" s="625"/>
      <c r="AD1131" s="625"/>
      <c r="AE1131" s="625"/>
      <c r="AF1131" s="625"/>
      <c r="AG1131" s="625"/>
      <c r="AH1131" s="625"/>
      <c r="AI1131" s="625"/>
      <c r="AJ1131" s="625"/>
      <c r="AK1131" s="625"/>
      <c r="AL1131" s="625"/>
      <c r="AM1131" s="625"/>
      <c r="AN1131" s="625"/>
      <c r="AO1131" s="625"/>
      <c r="AP1131" s="625"/>
      <c r="AQ1131" s="626"/>
    </row>
    <row r="1132" spans="1:43" s="27" customFormat="1" ht="17.100000000000001" customHeight="1" x14ac:dyDescent="0.15">
      <c r="A1132" s="642"/>
      <c r="B1132" s="643"/>
      <c r="C1132" s="644"/>
      <c r="D1132" s="302"/>
      <c r="E1132" s="625"/>
      <c r="F1132" s="625"/>
      <c r="G1132" s="625"/>
      <c r="H1132" s="625"/>
      <c r="I1132" s="625"/>
      <c r="J1132" s="625"/>
      <c r="K1132" s="625"/>
      <c r="L1132" s="625"/>
      <c r="M1132" s="625"/>
      <c r="N1132" s="625"/>
      <c r="O1132" s="625"/>
      <c r="P1132" s="625"/>
      <c r="Q1132" s="625"/>
      <c r="R1132" s="625"/>
      <c r="S1132" s="625"/>
      <c r="T1132" s="626"/>
      <c r="U1132" s="665"/>
      <c r="V1132" s="666"/>
      <c r="W1132" s="667"/>
      <c r="X1132" s="652"/>
      <c r="Y1132" s="652"/>
      <c r="Z1132" s="652"/>
      <c r="AA1132" s="624"/>
      <c r="AB1132" s="625"/>
      <c r="AC1132" s="625"/>
      <c r="AD1132" s="625"/>
      <c r="AE1132" s="625"/>
      <c r="AF1132" s="625"/>
      <c r="AG1132" s="625"/>
      <c r="AH1132" s="625"/>
      <c r="AI1132" s="625"/>
      <c r="AJ1132" s="625"/>
      <c r="AK1132" s="625"/>
      <c r="AL1132" s="625"/>
      <c r="AM1132" s="625"/>
      <c r="AN1132" s="625"/>
      <c r="AO1132" s="625"/>
      <c r="AP1132" s="625"/>
      <c r="AQ1132" s="626"/>
    </row>
    <row r="1133" spans="1:43" s="27" customFormat="1" ht="17.100000000000001" customHeight="1" x14ac:dyDescent="0.15">
      <c r="A1133" s="642"/>
      <c r="B1133" s="643"/>
      <c r="C1133" s="644"/>
      <c r="D1133" s="261" t="s">
        <v>605</v>
      </c>
      <c r="E1133" s="625" t="s">
        <v>654</v>
      </c>
      <c r="F1133" s="625"/>
      <c r="G1133" s="625"/>
      <c r="H1133" s="625"/>
      <c r="I1133" s="625"/>
      <c r="J1133" s="625"/>
      <c r="K1133" s="625"/>
      <c r="L1133" s="625"/>
      <c r="M1133" s="625"/>
      <c r="N1133" s="625"/>
      <c r="O1133" s="625"/>
      <c r="P1133" s="625"/>
      <c r="Q1133" s="625"/>
      <c r="R1133" s="625"/>
      <c r="S1133" s="625"/>
      <c r="T1133" s="626"/>
      <c r="U1133" s="665"/>
      <c r="V1133" s="666"/>
      <c r="W1133" s="667"/>
      <c r="X1133" s="652"/>
      <c r="Y1133" s="652"/>
      <c r="Z1133" s="652"/>
      <c r="AA1133" s="624"/>
      <c r="AB1133" s="625"/>
      <c r="AC1133" s="625"/>
      <c r="AD1133" s="625"/>
      <c r="AE1133" s="625"/>
      <c r="AF1133" s="625"/>
      <c r="AG1133" s="625"/>
      <c r="AH1133" s="625"/>
      <c r="AI1133" s="625"/>
      <c r="AJ1133" s="625"/>
      <c r="AK1133" s="625"/>
      <c r="AL1133" s="625"/>
      <c r="AM1133" s="625"/>
      <c r="AN1133" s="625"/>
      <c r="AO1133" s="625"/>
      <c r="AP1133" s="625"/>
      <c r="AQ1133" s="626"/>
    </row>
    <row r="1134" spans="1:43" s="27" customFormat="1" ht="17.100000000000001" customHeight="1" x14ac:dyDescent="0.15">
      <c r="A1134" s="642"/>
      <c r="B1134" s="643"/>
      <c r="C1134" s="644"/>
      <c r="D1134" s="302"/>
      <c r="E1134" s="625"/>
      <c r="F1134" s="625"/>
      <c r="G1134" s="625"/>
      <c r="H1134" s="625"/>
      <c r="I1134" s="625"/>
      <c r="J1134" s="625"/>
      <c r="K1134" s="625"/>
      <c r="L1134" s="625"/>
      <c r="M1134" s="625"/>
      <c r="N1134" s="625"/>
      <c r="O1134" s="625"/>
      <c r="P1134" s="625"/>
      <c r="Q1134" s="625"/>
      <c r="R1134" s="625"/>
      <c r="S1134" s="625"/>
      <c r="T1134" s="626"/>
      <c r="U1134" s="665"/>
      <c r="V1134" s="666"/>
      <c r="W1134" s="667"/>
      <c r="X1134" s="652"/>
      <c r="Y1134" s="652"/>
      <c r="Z1134" s="652"/>
      <c r="AA1134" s="624"/>
      <c r="AB1134" s="625"/>
      <c r="AC1134" s="625"/>
      <c r="AD1134" s="625"/>
      <c r="AE1134" s="625"/>
      <c r="AF1134" s="625"/>
      <c r="AG1134" s="625"/>
      <c r="AH1134" s="625"/>
      <c r="AI1134" s="625"/>
      <c r="AJ1134" s="625"/>
      <c r="AK1134" s="625"/>
      <c r="AL1134" s="625"/>
      <c r="AM1134" s="625"/>
      <c r="AN1134" s="625"/>
      <c r="AO1134" s="625"/>
      <c r="AP1134" s="625"/>
      <c r="AQ1134" s="626"/>
    </row>
    <row r="1135" spans="1:43" s="27" customFormat="1" ht="17.100000000000001" customHeight="1" x14ac:dyDescent="0.15">
      <c r="A1135" s="642"/>
      <c r="B1135" s="643"/>
      <c r="C1135" s="644"/>
      <c r="D1135" s="302"/>
      <c r="E1135" s="303"/>
      <c r="F1135" s="303"/>
      <c r="G1135" s="303"/>
      <c r="H1135" s="303"/>
      <c r="I1135" s="303"/>
      <c r="J1135" s="303"/>
      <c r="K1135" s="303"/>
      <c r="L1135" s="303"/>
      <c r="M1135" s="303"/>
      <c r="N1135" s="303"/>
      <c r="O1135" s="303"/>
      <c r="P1135" s="303"/>
      <c r="Q1135" s="303"/>
      <c r="R1135" s="303"/>
      <c r="S1135" s="303"/>
      <c r="T1135" s="304"/>
      <c r="U1135" s="665"/>
      <c r="V1135" s="666"/>
      <c r="W1135" s="667"/>
      <c r="X1135" s="652"/>
      <c r="Y1135" s="652"/>
      <c r="Z1135" s="652"/>
      <c r="AA1135" s="627"/>
      <c r="AB1135" s="628"/>
      <c r="AC1135" s="628"/>
      <c r="AD1135" s="628"/>
      <c r="AE1135" s="628"/>
      <c r="AF1135" s="628"/>
      <c r="AG1135" s="628"/>
      <c r="AH1135" s="628"/>
      <c r="AI1135" s="628"/>
      <c r="AJ1135" s="628"/>
      <c r="AK1135" s="628"/>
      <c r="AL1135" s="628"/>
      <c r="AM1135" s="628"/>
      <c r="AN1135" s="628"/>
      <c r="AO1135" s="628"/>
      <c r="AP1135" s="628"/>
      <c r="AQ1135" s="629"/>
    </row>
    <row r="1136" spans="1:43" s="27" customFormat="1" ht="17.100000000000001" customHeight="1" x14ac:dyDescent="0.15">
      <c r="A1136" s="642"/>
      <c r="B1136" s="643"/>
      <c r="C1136" s="644"/>
      <c r="D1136" s="624" t="s">
        <v>653</v>
      </c>
      <c r="E1136" s="625"/>
      <c r="F1136" s="625"/>
      <c r="G1136" s="625"/>
      <c r="H1136" s="625"/>
      <c r="I1136" s="625"/>
      <c r="J1136" s="625"/>
      <c r="K1136" s="625"/>
      <c r="L1136" s="625"/>
      <c r="M1136" s="625"/>
      <c r="N1136" s="625"/>
      <c r="O1136" s="625"/>
      <c r="P1136" s="625"/>
      <c r="Q1136" s="625"/>
      <c r="R1136" s="625"/>
      <c r="S1136" s="625"/>
      <c r="T1136" s="626"/>
      <c r="U1136" s="665"/>
      <c r="V1136" s="666"/>
      <c r="W1136" s="667"/>
      <c r="X1136" s="652"/>
      <c r="Y1136" s="652"/>
      <c r="Z1136" s="652"/>
      <c r="AA1136" s="624"/>
      <c r="AB1136" s="625"/>
      <c r="AC1136" s="625"/>
      <c r="AD1136" s="625"/>
      <c r="AE1136" s="625"/>
      <c r="AF1136" s="625"/>
      <c r="AG1136" s="625"/>
      <c r="AH1136" s="625"/>
      <c r="AI1136" s="625"/>
      <c r="AJ1136" s="625"/>
      <c r="AK1136" s="625"/>
      <c r="AL1136" s="625"/>
      <c r="AM1136" s="625"/>
      <c r="AN1136" s="625"/>
      <c r="AO1136" s="625"/>
      <c r="AP1136" s="625"/>
      <c r="AQ1136" s="626"/>
    </row>
    <row r="1137" spans="1:43" s="27" customFormat="1" ht="17.100000000000001" customHeight="1" x14ac:dyDescent="0.15">
      <c r="A1137" s="642"/>
      <c r="B1137" s="643"/>
      <c r="C1137" s="644"/>
      <c r="D1137" s="624" t="s">
        <v>646</v>
      </c>
      <c r="E1137" s="625"/>
      <c r="F1137" s="625"/>
      <c r="G1137" s="625"/>
      <c r="H1137" s="625"/>
      <c r="I1137" s="625"/>
      <c r="J1137" s="625"/>
      <c r="K1137" s="625"/>
      <c r="L1137" s="625"/>
      <c r="M1137" s="625"/>
      <c r="N1137" s="625"/>
      <c r="O1137" s="625"/>
      <c r="P1137" s="625"/>
      <c r="Q1137" s="625"/>
      <c r="R1137" s="625"/>
      <c r="S1137" s="625"/>
      <c r="T1137" s="626"/>
      <c r="U1137" s="665"/>
      <c r="V1137" s="666"/>
      <c r="W1137" s="667"/>
      <c r="X1137" s="652"/>
      <c r="Y1137" s="652"/>
      <c r="Z1137" s="652"/>
      <c r="AA1137" s="624"/>
      <c r="AB1137" s="625"/>
      <c r="AC1137" s="625"/>
      <c r="AD1137" s="625"/>
      <c r="AE1137" s="625"/>
      <c r="AF1137" s="625"/>
      <c r="AG1137" s="625"/>
      <c r="AH1137" s="625"/>
      <c r="AI1137" s="625"/>
      <c r="AJ1137" s="625"/>
      <c r="AK1137" s="625"/>
      <c r="AL1137" s="625"/>
      <c r="AM1137" s="625"/>
      <c r="AN1137" s="625"/>
      <c r="AO1137" s="625"/>
      <c r="AP1137" s="625"/>
      <c r="AQ1137" s="626"/>
    </row>
    <row r="1138" spans="1:43" s="27" customFormat="1" ht="17.100000000000001" customHeight="1" x14ac:dyDescent="0.15">
      <c r="A1138" s="642"/>
      <c r="B1138" s="643"/>
      <c r="C1138" s="644"/>
      <c r="D1138" s="261" t="s">
        <v>602</v>
      </c>
      <c r="E1138" s="625" t="s">
        <v>693</v>
      </c>
      <c r="F1138" s="625"/>
      <c r="G1138" s="625"/>
      <c r="H1138" s="625"/>
      <c r="I1138" s="625"/>
      <c r="J1138" s="625"/>
      <c r="K1138" s="625"/>
      <c r="L1138" s="625"/>
      <c r="M1138" s="625"/>
      <c r="N1138" s="625"/>
      <c r="O1138" s="625"/>
      <c r="P1138" s="625"/>
      <c r="Q1138" s="625"/>
      <c r="R1138" s="625"/>
      <c r="S1138" s="625"/>
      <c r="T1138" s="626"/>
      <c r="U1138" s="665"/>
      <c r="V1138" s="666"/>
      <c r="W1138" s="667"/>
      <c r="X1138" s="652"/>
      <c r="Y1138" s="652"/>
      <c r="Z1138" s="652"/>
      <c r="AA1138" s="624"/>
      <c r="AB1138" s="625"/>
      <c r="AC1138" s="625"/>
      <c r="AD1138" s="625"/>
      <c r="AE1138" s="625"/>
      <c r="AF1138" s="625"/>
      <c r="AG1138" s="625"/>
      <c r="AH1138" s="625"/>
      <c r="AI1138" s="625"/>
      <c r="AJ1138" s="625"/>
      <c r="AK1138" s="625"/>
      <c r="AL1138" s="625"/>
      <c r="AM1138" s="625"/>
      <c r="AN1138" s="625"/>
      <c r="AO1138" s="625"/>
      <c r="AP1138" s="625"/>
      <c r="AQ1138" s="626"/>
    </row>
    <row r="1139" spans="1:43" s="27" customFormat="1" ht="17.100000000000001" customHeight="1" x14ac:dyDescent="0.15">
      <c r="A1139" s="642"/>
      <c r="B1139" s="643"/>
      <c r="C1139" s="644"/>
      <c r="D1139" s="302"/>
      <c r="E1139" s="625"/>
      <c r="F1139" s="625"/>
      <c r="G1139" s="625"/>
      <c r="H1139" s="625"/>
      <c r="I1139" s="625"/>
      <c r="J1139" s="625"/>
      <c r="K1139" s="625"/>
      <c r="L1139" s="625"/>
      <c r="M1139" s="625"/>
      <c r="N1139" s="625"/>
      <c r="O1139" s="625"/>
      <c r="P1139" s="625"/>
      <c r="Q1139" s="625"/>
      <c r="R1139" s="625"/>
      <c r="S1139" s="625"/>
      <c r="T1139" s="626"/>
      <c r="U1139" s="665"/>
      <c r="V1139" s="666"/>
      <c r="W1139" s="667"/>
      <c r="X1139" s="652"/>
      <c r="Y1139" s="652"/>
      <c r="Z1139" s="652"/>
      <c r="AA1139" s="624"/>
      <c r="AB1139" s="625"/>
      <c r="AC1139" s="625"/>
      <c r="AD1139" s="625"/>
      <c r="AE1139" s="625"/>
      <c r="AF1139" s="625"/>
      <c r="AG1139" s="625"/>
      <c r="AH1139" s="625"/>
      <c r="AI1139" s="625"/>
      <c r="AJ1139" s="625"/>
      <c r="AK1139" s="625"/>
      <c r="AL1139" s="625"/>
      <c r="AM1139" s="625"/>
      <c r="AN1139" s="625"/>
      <c r="AO1139" s="625"/>
      <c r="AP1139" s="625"/>
      <c r="AQ1139" s="626"/>
    </row>
    <row r="1140" spans="1:43" s="27" customFormat="1" ht="17.100000000000001" customHeight="1" x14ac:dyDescent="0.15">
      <c r="A1140" s="642"/>
      <c r="B1140" s="643"/>
      <c r="C1140" s="644"/>
      <c r="D1140" s="302"/>
      <c r="E1140" s="625"/>
      <c r="F1140" s="625"/>
      <c r="G1140" s="625"/>
      <c r="H1140" s="625"/>
      <c r="I1140" s="625"/>
      <c r="J1140" s="625"/>
      <c r="K1140" s="625"/>
      <c r="L1140" s="625"/>
      <c r="M1140" s="625"/>
      <c r="N1140" s="625"/>
      <c r="O1140" s="625"/>
      <c r="P1140" s="625"/>
      <c r="Q1140" s="625"/>
      <c r="R1140" s="625"/>
      <c r="S1140" s="625"/>
      <c r="T1140" s="626"/>
      <c r="U1140" s="665"/>
      <c r="V1140" s="666"/>
      <c r="W1140" s="667"/>
      <c r="X1140" s="652"/>
      <c r="Y1140" s="652"/>
      <c r="Z1140" s="652"/>
      <c r="AA1140" s="624"/>
      <c r="AB1140" s="625"/>
      <c r="AC1140" s="625"/>
      <c r="AD1140" s="625"/>
      <c r="AE1140" s="625"/>
      <c r="AF1140" s="625"/>
      <c r="AG1140" s="625"/>
      <c r="AH1140" s="625"/>
      <c r="AI1140" s="625"/>
      <c r="AJ1140" s="625"/>
      <c r="AK1140" s="625"/>
      <c r="AL1140" s="625"/>
      <c r="AM1140" s="625"/>
      <c r="AN1140" s="625"/>
      <c r="AO1140" s="625"/>
      <c r="AP1140" s="625"/>
      <c r="AQ1140" s="626"/>
    </row>
    <row r="1141" spans="1:43" s="27" customFormat="1" ht="17.100000000000001" customHeight="1" x14ac:dyDescent="0.15">
      <c r="A1141" s="642"/>
      <c r="B1141" s="643"/>
      <c r="C1141" s="644"/>
      <c r="D1141" s="302"/>
      <c r="E1141" s="625"/>
      <c r="F1141" s="625"/>
      <c r="G1141" s="625"/>
      <c r="H1141" s="625"/>
      <c r="I1141" s="625"/>
      <c r="J1141" s="625"/>
      <c r="K1141" s="625"/>
      <c r="L1141" s="625"/>
      <c r="M1141" s="625"/>
      <c r="N1141" s="625"/>
      <c r="O1141" s="625"/>
      <c r="P1141" s="625"/>
      <c r="Q1141" s="625"/>
      <c r="R1141" s="625"/>
      <c r="S1141" s="625"/>
      <c r="T1141" s="626"/>
      <c r="U1141" s="665"/>
      <c r="V1141" s="666"/>
      <c r="W1141" s="667"/>
      <c r="X1141" s="652"/>
      <c r="Y1141" s="652"/>
      <c r="Z1141" s="652"/>
      <c r="AA1141" s="624"/>
      <c r="AB1141" s="625"/>
      <c r="AC1141" s="625"/>
      <c r="AD1141" s="625"/>
      <c r="AE1141" s="625"/>
      <c r="AF1141" s="625"/>
      <c r="AG1141" s="625"/>
      <c r="AH1141" s="625"/>
      <c r="AI1141" s="625"/>
      <c r="AJ1141" s="625"/>
      <c r="AK1141" s="625"/>
      <c r="AL1141" s="625"/>
      <c r="AM1141" s="625"/>
      <c r="AN1141" s="625"/>
      <c r="AO1141" s="625"/>
      <c r="AP1141" s="625"/>
      <c r="AQ1141" s="626"/>
    </row>
    <row r="1142" spans="1:43" s="27" customFormat="1" ht="17.100000000000001" customHeight="1" x14ac:dyDescent="0.15">
      <c r="A1142" s="642"/>
      <c r="B1142" s="643"/>
      <c r="C1142" s="644"/>
      <c r="D1142" s="302"/>
      <c r="E1142" s="625"/>
      <c r="F1142" s="625"/>
      <c r="G1142" s="625"/>
      <c r="H1142" s="625"/>
      <c r="I1142" s="625"/>
      <c r="J1142" s="625"/>
      <c r="K1142" s="625"/>
      <c r="L1142" s="625"/>
      <c r="M1142" s="625"/>
      <c r="N1142" s="625"/>
      <c r="O1142" s="625"/>
      <c r="P1142" s="625"/>
      <c r="Q1142" s="625"/>
      <c r="R1142" s="625"/>
      <c r="S1142" s="625"/>
      <c r="T1142" s="626"/>
      <c r="U1142" s="665"/>
      <c r="V1142" s="666"/>
      <c r="W1142" s="667"/>
      <c r="X1142" s="652"/>
      <c r="Y1142" s="652"/>
      <c r="Z1142" s="652"/>
      <c r="AA1142" s="624"/>
      <c r="AB1142" s="625"/>
      <c r="AC1142" s="625"/>
      <c r="AD1142" s="625"/>
      <c r="AE1142" s="625"/>
      <c r="AF1142" s="625"/>
      <c r="AG1142" s="625"/>
      <c r="AH1142" s="625"/>
      <c r="AI1142" s="625"/>
      <c r="AJ1142" s="625"/>
      <c r="AK1142" s="625"/>
      <c r="AL1142" s="625"/>
      <c r="AM1142" s="625"/>
      <c r="AN1142" s="625"/>
      <c r="AO1142" s="625"/>
      <c r="AP1142" s="625"/>
      <c r="AQ1142" s="626"/>
    </row>
    <row r="1143" spans="1:43" s="27" customFormat="1" ht="17.100000000000001" customHeight="1" x14ac:dyDescent="0.15">
      <c r="A1143" s="642"/>
      <c r="B1143" s="643"/>
      <c r="C1143" s="644"/>
      <c r="D1143" s="302"/>
      <c r="E1143" s="625"/>
      <c r="F1143" s="625"/>
      <c r="G1143" s="625"/>
      <c r="H1143" s="625"/>
      <c r="I1143" s="625"/>
      <c r="J1143" s="625"/>
      <c r="K1143" s="625"/>
      <c r="L1143" s="625"/>
      <c r="M1143" s="625"/>
      <c r="N1143" s="625"/>
      <c r="O1143" s="625"/>
      <c r="P1143" s="625"/>
      <c r="Q1143" s="625"/>
      <c r="R1143" s="625"/>
      <c r="S1143" s="625"/>
      <c r="T1143" s="626"/>
      <c r="U1143" s="665"/>
      <c r="V1143" s="666"/>
      <c r="W1143" s="667"/>
      <c r="X1143" s="652"/>
      <c r="Y1143" s="652"/>
      <c r="Z1143" s="652"/>
      <c r="AA1143" s="624"/>
      <c r="AB1143" s="625"/>
      <c r="AC1143" s="625"/>
      <c r="AD1143" s="625"/>
      <c r="AE1143" s="625"/>
      <c r="AF1143" s="625"/>
      <c r="AG1143" s="625"/>
      <c r="AH1143" s="625"/>
      <c r="AI1143" s="625"/>
      <c r="AJ1143" s="625"/>
      <c r="AK1143" s="625"/>
      <c r="AL1143" s="625"/>
      <c r="AM1143" s="625"/>
      <c r="AN1143" s="625"/>
      <c r="AO1143" s="625"/>
      <c r="AP1143" s="625"/>
      <c r="AQ1143" s="626"/>
    </row>
    <row r="1144" spans="1:43" s="27" customFormat="1" ht="17.100000000000001" customHeight="1" x14ac:dyDescent="0.15">
      <c r="A1144" s="642"/>
      <c r="B1144" s="643"/>
      <c r="C1144" s="644"/>
      <c r="D1144" s="302"/>
      <c r="E1144" s="625"/>
      <c r="F1144" s="625"/>
      <c r="G1144" s="625"/>
      <c r="H1144" s="625"/>
      <c r="I1144" s="625"/>
      <c r="J1144" s="625"/>
      <c r="K1144" s="625"/>
      <c r="L1144" s="625"/>
      <c r="M1144" s="625"/>
      <c r="N1144" s="625"/>
      <c r="O1144" s="625"/>
      <c r="P1144" s="625"/>
      <c r="Q1144" s="625"/>
      <c r="R1144" s="625"/>
      <c r="S1144" s="625"/>
      <c r="T1144" s="626"/>
      <c r="U1144" s="665"/>
      <c r="V1144" s="666"/>
      <c r="W1144" s="667"/>
      <c r="X1144" s="652"/>
      <c r="Y1144" s="652"/>
      <c r="Z1144" s="652"/>
      <c r="AA1144" s="624"/>
      <c r="AB1144" s="625"/>
      <c r="AC1144" s="625"/>
      <c r="AD1144" s="625"/>
      <c r="AE1144" s="625"/>
      <c r="AF1144" s="625"/>
      <c r="AG1144" s="625"/>
      <c r="AH1144" s="625"/>
      <c r="AI1144" s="625"/>
      <c r="AJ1144" s="625"/>
      <c r="AK1144" s="625"/>
      <c r="AL1144" s="625"/>
      <c r="AM1144" s="625"/>
      <c r="AN1144" s="625"/>
      <c r="AO1144" s="625"/>
      <c r="AP1144" s="625"/>
      <c r="AQ1144" s="626"/>
    </row>
    <row r="1145" spans="1:43" s="27" customFormat="1" ht="17.100000000000001" customHeight="1" x14ac:dyDescent="0.15">
      <c r="A1145" s="642"/>
      <c r="B1145" s="643"/>
      <c r="C1145" s="644"/>
      <c r="D1145" s="302"/>
      <c r="E1145" s="625"/>
      <c r="F1145" s="625"/>
      <c r="G1145" s="625"/>
      <c r="H1145" s="625"/>
      <c r="I1145" s="625"/>
      <c r="J1145" s="625"/>
      <c r="K1145" s="625"/>
      <c r="L1145" s="625"/>
      <c r="M1145" s="625"/>
      <c r="N1145" s="625"/>
      <c r="O1145" s="625"/>
      <c r="P1145" s="625"/>
      <c r="Q1145" s="625"/>
      <c r="R1145" s="625"/>
      <c r="S1145" s="625"/>
      <c r="T1145" s="626"/>
      <c r="U1145" s="665"/>
      <c r="V1145" s="666"/>
      <c r="W1145" s="667"/>
      <c r="X1145" s="652"/>
      <c r="Y1145" s="652"/>
      <c r="Z1145" s="652"/>
      <c r="AA1145" s="624"/>
      <c r="AB1145" s="625"/>
      <c r="AC1145" s="625"/>
      <c r="AD1145" s="625"/>
      <c r="AE1145" s="625"/>
      <c r="AF1145" s="625"/>
      <c r="AG1145" s="625"/>
      <c r="AH1145" s="625"/>
      <c r="AI1145" s="625"/>
      <c r="AJ1145" s="625"/>
      <c r="AK1145" s="625"/>
      <c r="AL1145" s="625"/>
      <c r="AM1145" s="625"/>
      <c r="AN1145" s="625"/>
      <c r="AO1145" s="625"/>
      <c r="AP1145" s="625"/>
      <c r="AQ1145" s="626"/>
    </row>
    <row r="1146" spans="1:43" s="27" customFormat="1" ht="17.100000000000001" customHeight="1" x14ac:dyDescent="0.15">
      <c r="A1146" s="642"/>
      <c r="B1146" s="643"/>
      <c r="C1146" s="644"/>
      <c r="D1146" s="302"/>
      <c r="E1146" s="625"/>
      <c r="F1146" s="625"/>
      <c r="G1146" s="625"/>
      <c r="H1146" s="625"/>
      <c r="I1146" s="625"/>
      <c r="J1146" s="625"/>
      <c r="K1146" s="625"/>
      <c r="L1146" s="625"/>
      <c r="M1146" s="625"/>
      <c r="N1146" s="625"/>
      <c r="O1146" s="625"/>
      <c r="P1146" s="625"/>
      <c r="Q1146" s="625"/>
      <c r="R1146" s="625"/>
      <c r="S1146" s="625"/>
      <c r="T1146" s="626"/>
      <c r="U1146" s="665"/>
      <c r="V1146" s="666"/>
      <c r="W1146" s="667"/>
      <c r="X1146" s="652"/>
      <c r="Y1146" s="652"/>
      <c r="Z1146" s="652"/>
      <c r="AA1146" s="624"/>
      <c r="AB1146" s="625"/>
      <c r="AC1146" s="625"/>
      <c r="AD1146" s="625"/>
      <c r="AE1146" s="625"/>
      <c r="AF1146" s="625"/>
      <c r="AG1146" s="625"/>
      <c r="AH1146" s="625"/>
      <c r="AI1146" s="625"/>
      <c r="AJ1146" s="625"/>
      <c r="AK1146" s="625"/>
      <c r="AL1146" s="625"/>
      <c r="AM1146" s="625"/>
      <c r="AN1146" s="625"/>
      <c r="AO1146" s="625"/>
      <c r="AP1146" s="625"/>
      <c r="AQ1146" s="626"/>
    </row>
    <row r="1147" spans="1:43" s="27" customFormat="1" ht="17.100000000000001" customHeight="1" x14ac:dyDescent="0.15">
      <c r="A1147" s="642"/>
      <c r="B1147" s="643"/>
      <c r="C1147" s="644"/>
      <c r="D1147" s="261" t="s">
        <v>603</v>
      </c>
      <c r="E1147" s="625" t="s">
        <v>655</v>
      </c>
      <c r="F1147" s="625"/>
      <c r="G1147" s="625"/>
      <c r="H1147" s="625"/>
      <c r="I1147" s="625"/>
      <c r="J1147" s="625"/>
      <c r="K1147" s="625"/>
      <c r="L1147" s="625"/>
      <c r="M1147" s="625"/>
      <c r="N1147" s="625"/>
      <c r="O1147" s="625"/>
      <c r="P1147" s="625"/>
      <c r="Q1147" s="625"/>
      <c r="R1147" s="625"/>
      <c r="S1147" s="625"/>
      <c r="T1147" s="626"/>
      <c r="U1147" s="665"/>
      <c r="V1147" s="666"/>
      <c r="W1147" s="667"/>
      <c r="X1147" s="652"/>
      <c r="Y1147" s="652"/>
      <c r="Z1147" s="652"/>
      <c r="AA1147" s="624"/>
      <c r="AB1147" s="625"/>
      <c r="AC1147" s="625"/>
      <c r="AD1147" s="625"/>
      <c r="AE1147" s="625"/>
      <c r="AF1147" s="625"/>
      <c r="AG1147" s="625"/>
      <c r="AH1147" s="625"/>
      <c r="AI1147" s="625"/>
      <c r="AJ1147" s="625"/>
      <c r="AK1147" s="625"/>
      <c r="AL1147" s="625"/>
      <c r="AM1147" s="625"/>
      <c r="AN1147" s="625"/>
      <c r="AO1147" s="625"/>
      <c r="AP1147" s="625"/>
      <c r="AQ1147" s="626"/>
    </row>
    <row r="1148" spans="1:43" s="27" customFormat="1" ht="17.100000000000001" customHeight="1" x14ac:dyDescent="0.15">
      <c r="A1148" s="642"/>
      <c r="B1148" s="643"/>
      <c r="C1148" s="644"/>
      <c r="D1148" s="302"/>
      <c r="E1148" s="625"/>
      <c r="F1148" s="625"/>
      <c r="G1148" s="625"/>
      <c r="H1148" s="625"/>
      <c r="I1148" s="625"/>
      <c r="J1148" s="625"/>
      <c r="K1148" s="625"/>
      <c r="L1148" s="625"/>
      <c r="M1148" s="625"/>
      <c r="N1148" s="625"/>
      <c r="O1148" s="625"/>
      <c r="P1148" s="625"/>
      <c r="Q1148" s="625"/>
      <c r="R1148" s="625"/>
      <c r="S1148" s="625"/>
      <c r="T1148" s="626"/>
      <c r="U1148" s="665"/>
      <c r="V1148" s="666"/>
      <c r="W1148" s="667"/>
      <c r="X1148" s="652"/>
      <c r="Y1148" s="652"/>
      <c r="Z1148" s="652"/>
      <c r="AA1148" s="624"/>
      <c r="AB1148" s="625"/>
      <c r="AC1148" s="625"/>
      <c r="AD1148" s="625"/>
      <c r="AE1148" s="625"/>
      <c r="AF1148" s="625"/>
      <c r="AG1148" s="625"/>
      <c r="AH1148" s="625"/>
      <c r="AI1148" s="625"/>
      <c r="AJ1148" s="625"/>
      <c r="AK1148" s="625"/>
      <c r="AL1148" s="625"/>
      <c r="AM1148" s="625"/>
      <c r="AN1148" s="625"/>
      <c r="AO1148" s="625"/>
      <c r="AP1148" s="625"/>
      <c r="AQ1148" s="626"/>
    </row>
    <row r="1149" spans="1:43" s="27" customFormat="1" ht="17.100000000000001" customHeight="1" x14ac:dyDescent="0.15">
      <c r="A1149" s="642"/>
      <c r="B1149" s="643"/>
      <c r="C1149" s="644"/>
      <c r="D1149" s="302"/>
      <c r="E1149" s="303"/>
      <c r="F1149" s="303"/>
      <c r="G1149" s="303"/>
      <c r="H1149" s="303"/>
      <c r="I1149" s="303"/>
      <c r="J1149" s="303"/>
      <c r="K1149" s="303"/>
      <c r="L1149" s="303"/>
      <c r="M1149" s="303"/>
      <c r="N1149" s="303"/>
      <c r="O1149" s="303"/>
      <c r="P1149" s="303"/>
      <c r="Q1149" s="303"/>
      <c r="R1149" s="303"/>
      <c r="S1149" s="303"/>
      <c r="T1149" s="304"/>
      <c r="U1149" s="665"/>
      <c r="V1149" s="666"/>
      <c r="W1149" s="667"/>
      <c r="X1149" s="652"/>
      <c r="Y1149" s="652"/>
      <c r="Z1149" s="652"/>
      <c r="AA1149" s="624"/>
      <c r="AB1149" s="625"/>
      <c r="AC1149" s="625"/>
      <c r="AD1149" s="625"/>
      <c r="AE1149" s="625"/>
      <c r="AF1149" s="625"/>
      <c r="AG1149" s="625"/>
      <c r="AH1149" s="625"/>
      <c r="AI1149" s="625"/>
      <c r="AJ1149" s="625"/>
      <c r="AK1149" s="625"/>
      <c r="AL1149" s="625"/>
      <c r="AM1149" s="625"/>
      <c r="AN1149" s="625"/>
      <c r="AO1149" s="625"/>
      <c r="AP1149" s="625"/>
      <c r="AQ1149" s="626"/>
    </row>
    <row r="1150" spans="1:43" s="27" customFormat="1" ht="17.100000000000001" customHeight="1" x14ac:dyDescent="0.15">
      <c r="A1150" s="639" t="s">
        <v>931</v>
      </c>
      <c r="B1150" s="640"/>
      <c r="C1150" s="641"/>
      <c r="D1150" s="621" t="s">
        <v>702</v>
      </c>
      <c r="E1150" s="622"/>
      <c r="F1150" s="622"/>
      <c r="G1150" s="622"/>
      <c r="H1150" s="622"/>
      <c r="I1150" s="622"/>
      <c r="J1150" s="622"/>
      <c r="K1150" s="622"/>
      <c r="L1150" s="622"/>
      <c r="M1150" s="622"/>
      <c r="N1150" s="622"/>
      <c r="O1150" s="622"/>
      <c r="P1150" s="622"/>
      <c r="Q1150" s="622"/>
      <c r="R1150" s="622"/>
      <c r="S1150" s="622"/>
      <c r="T1150" s="623"/>
      <c r="U1150" s="662" t="s">
        <v>576</v>
      </c>
      <c r="V1150" s="663"/>
      <c r="W1150" s="664"/>
      <c r="X1150" s="260"/>
      <c r="Y1150" s="260"/>
      <c r="Z1150" s="260"/>
    </row>
    <row r="1151" spans="1:43" s="27" customFormat="1" ht="17.100000000000001" customHeight="1" x14ac:dyDescent="0.15">
      <c r="A1151" s="642"/>
      <c r="B1151" s="643"/>
      <c r="C1151" s="644"/>
      <c r="D1151" s="624"/>
      <c r="E1151" s="625"/>
      <c r="F1151" s="625"/>
      <c r="G1151" s="625"/>
      <c r="H1151" s="625"/>
      <c r="I1151" s="625"/>
      <c r="J1151" s="625"/>
      <c r="K1151" s="625"/>
      <c r="L1151" s="625"/>
      <c r="M1151" s="625"/>
      <c r="N1151" s="625"/>
      <c r="O1151" s="625"/>
      <c r="P1151" s="625"/>
      <c r="Q1151" s="625"/>
      <c r="R1151" s="625"/>
      <c r="S1151" s="625"/>
      <c r="T1151" s="626"/>
      <c r="U1151" s="665"/>
      <c r="V1151" s="666"/>
      <c r="W1151" s="667"/>
      <c r="X1151" s="352"/>
      <c r="Y1151" s="352"/>
      <c r="Z1151" s="352"/>
    </row>
    <row r="1152" spans="1:43" s="27" customFormat="1" ht="17.100000000000001" customHeight="1" x14ac:dyDescent="0.15">
      <c r="A1152" s="642"/>
      <c r="B1152" s="643"/>
      <c r="C1152" s="644"/>
      <c r="D1152" s="624"/>
      <c r="E1152" s="625"/>
      <c r="F1152" s="625"/>
      <c r="G1152" s="625"/>
      <c r="H1152" s="625"/>
      <c r="I1152" s="625"/>
      <c r="J1152" s="625"/>
      <c r="K1152" s="625"/>
      <c r="L1152" s="625"/>
      <c r="M1152" s="625"/>
      <c r="N1152" s="625"/>
      <c r="O1152" s="625"/>
      <c r="P1152" s="625"/>
      <c r="Q1152" s="625"/>
      <c r="R1152" s="625"/>
      <c r="S1152" s="625"/>
      <c r="T1152" s="626"/>
      <c r="U1152" s="665"/>
      <c r="V1152" s="666"/>
      <c r="W1152" s="667"/>
      <c r="X1152" s="352"/>
      <c r="Y1152" s="352"/>
      <c r="Z1152" s="352"/>
    </row>
    <row r="1153" spans="1:26" s="27" customFormat="1" ht="17.100000000000001" customHeight="1" x14ac:dyDescent="0.15">
      <c r="A1153" s="642"/>
      <c r="B1153" s="643"/>
      <c r="C1153" s="644"/>
      <c r="D1153" s="624"/>
      <c r="E1153" s="625"/>
      <c r="F1153" s="625"/>
      <c r="G1153" s="625"/>
      <c r="H1153" s="625"/>
      <c r="I1153" s="625"/>
      <c r="J1153" s="625"/>
      <c r="K1153" s="625"/>
      <c r="L1153" s="625"/>
      <c r="M1153" s="625"/>
      <c r="N1153" s="625"/>
      <c r="O1153" s="625"/>
      <c r="P1153" s="625"/>
      <c r="Q1153" s="625"/>
      <c r="R1153" s="625"/>
      <c r="S1153" s="625"/>
      <c r="T1153" s="626"/>
      <c r="U1153" s="665"/>
      <c r="V1153" s="666"/>
      <c r="W1153" s="667"/>
      <c r="X1153" s="352"/>
      <c r="Y1153" s="352"/>
      <c r="Z1153" s="352"/>
    </row>
    <row r="1154" spans="1:26" s="27" customFormat="1" ht="17.100000000000001" customHeight="1" x14ac:dyDescent="0.15">
      <c r="A1154" s="642"/>
      <c r="B1154" s="643"/>
      <c r="C1154" s="644"/>
      <c r="D1154" s="624"/>
      <c r="E1154" s="625"/>
      <c r="F1154" s="625"/>
      <c r="G1154" s="625"/>
      <c r="H1154" s="625"/>
      <c r="I1154" s="625"/>
      <c r="J1154" s="625"/>
      <c r="K1154" s="625"/>
      <c r="L1154" s="625"/>
      <c r="M1154" s="625"/>
      <c r="N1154" s="625"/>
      <c r="O1154" s="625"/>
      <c r="P1154" s="625"/>
      <c r="Q1154" s="625"/>
      <c r="R1154" s="625"/>
      <c r="S1154" s="625"/>
      <c r="T1154" s="626"/>
      <c r="U1154" s="665"/>
      <c r="V1154" s="666"/>
      <c r="W1154" s="667"/>
      <c r="X1154" s="352"/>
      <c r="Y1154" s="352"/>
      <c r="Z1154" s="352"/>
    </row>
    <row r="1155" spans="1:26" s="27" customFormat="1" ht="17.100000000000001" customHeight="1" x14ac:dyDescent="0.15">
      <c r="A1155" s="642"/>
      <c r="B1155" s="643"/>
      <c r="C1155" s="644"/>
      <c r="D1155" s="624"/>
      <c r="E1155" s="625"/>
      <c r="F1155" s="625"/>
      <c r="G1155" s="625"/>
      <c r="H1155" s="625"/>
      <c r="I1155" s="625"/>
      <c r="J1155" s="625"/>
      <c r="K1155" s="625"/>
      <c r="L1155" s="625"/>
      <c r="M1155" s="625"/>
      <c r="N1155" s="625"/>
      <c r="O1155" s="625"/>
      <c r="P1155" s="625"/>
      <c r="Q1155" s="625"/>
      <c r="R1155" s="625"/>
      <c r="S1155" s="625"/>
      <c r="T1155" s="626"/>
      <c r="U1155" s="665"/>
      <c r="V1155" s="666"/>
      <c r="W1155" s="667"/>
      <c r="X1155" s="352"/>
      <c r="Y1155" s="352"/>
      <c r="Z1155" s="352"/>
    </row>
    <row r="1156" spans="1:26" s="27" customFormat="1" ht="17.100000000000001" customHeight="1" x14ac:dyDescent="0.15">
      <c r="A1156" s="642"/>
      <c r="B1156" s="643"/>
      <c r="C1156" s="644"/>
      <c r="D1156" s="627"/>
      <c r="E1156" s="628"/>
      <c r="F1156" s="628"/>
      <c r="G1156" s="628"/>
      <c r="H1156" s="628"/>
      <c r="I1156" s="628"/>
      <c r="J1156" s="628"/>
      <c r="K1156" s="628"/>
      <c r="L1156" s="628"/>
      <c r="M1156" s="628"/>
      <c r="N1156" s="628"/>
      <c r="O1156" s="628"/>
      <c r="P1156" s="628"/>
      <c r="Q1156" s="628"/>
      <c r="R1156" s="628"/>
      <c r="S1156" s="628"/>
      <c r="T1156" s="629"/>
      <c r="U1156" s="665"/>
      <c r="V1156" s="666"/>
      <c r="W1156" s="667"/>
      <c r="X1156" s="352"/>
      <c r="Y1156" s="352"/>
      <c r="Z1156" s="352"/>
    </row>
    <row r="1157" spans="1:26" s="27" customFormat="1" ht="17.100000000000001" customHeight="1" x14ac:dyDescent="0.15">
      <c r="A1157" s="642"/>
      <c r="B1157" s="643"/>
      <c r="C1157" s="644"/>
      <c r="D1157" s="645" t="s">
        <v>846</v>
      </c>
      <c r="E1157" s="646"/>
      <c r="F1157" s="646"/>
      <c r="G1157" s="646"/>
      <c r="H1157" s="646"/>
      <c r="I1157" s="646"/>
      <c r="J1157" s="646"/>
      <c r="K1157" s="646"/>
      <c r="L1157" s="646"/>
      <c r="M1157" s="646"/>
      <c r="N1157" s="646"/>
      <c r="O1157" s="646"/>
      <c r="P1157" s="646"/>
      <c r="Q1157" s="646"/>
      <c r="R1157" s="646"/>
      <c r="S1157" s="646"/>
      <c r="T1157" s="647"/>
      <c r="U1157" s="665"/>
      <c r="V1157" s="666"/>
      <c r="W1157" s="667"/>
      <c r="X1157" s="355"/>
      <c r="Y1157" s="355"/>
      <c r="Z1157" s="355"/>
    </row>
    <row r="1158" spans="1:26" s="27" customFormat="1" ht="17.100000000000001" customHeight="1" x14ac:dyDescent="0.15">
      <c r="A1158" s="642"/>
      <c r="B1158" s="643"/>
      <c r="C1158" s="644"/>
      <c r="E1158" s="625" t="s">
        <v>658</v>
      </c>
      <c r="F1158" s="625"/>
      <c r="G1158" s="625"/>
      <c r="H1158" s="625"/>
      <c r="I1158" s="625"/>
      <c r="J1158" s="625"/>
      <c r="K1158" s="625"/>
      <c r="L1158" s="625"/>
      <c r="M1158" s="625"/>
      <c r="N1158" s="625"/>
      <c r="O1158" s="625"/>
      <c r="P1158" s="625"/>
      <c r="Q1158" s="625"/>
      <c r="R1158" s="625"/>
      <c r="S1158" s="625"/>
      <c r="T1158" s="626"/>
      <c r="U1158" s="665"/>
      <c r="V1158" s="666"/>
      <c r="W1158" s="667"/>
      <c r="X1158" s="352"/>
      <c r="Y1158" s="352"/>
      <c r="Z1158" s="352"/>
    </row>
    <row r="1159" spans="1:26" s="27" customFormat="1" ht="17.100000000000001" customHeight="1" x14ac:dyDescent="0.15">
      <c r="A1159" s="642"/>
      <c r="B1159" s="643"/>
      <c r="C1159" s="644"/>
      <c r="D1159" s="302"/>
      <c r="E1159" s="303" t="s">
        <v>627</v>
      </c>
      <c r="F1159" s="625" t="s">
        <v>697</v>
      </c>
      <c r="G1159" s="625"/>
      <c r="H1159" s="625"/>
      <c r="I1159" s="625"/>
      <c r="J1159" s="625"/>
      <c r="K1159" s="625"/>
      <c r="L1159" s="625"/>
      <c r="M1159" s="625"/>
      <c r="N1159" s="625"/>
      <c r="O1159" s="625"/>
      <c r="P1159" s="625"/>
      <c r="Q1159" s="625"/>
      <c r="R1159" s="625"/>
      <c r="S1159" s="625"/>
      <c r="T1159" s="626"/>
      <c r="U1159" s="665"/>
      <c r="V1159" s="666"/>
      <c r="W1159" s="667"/>
      <c r="X1159" s="352"/>
      <c r="Y1159" s="352"/>
      <c r="Z1159" s="352"/>
    </row>
    <row r="1160" spans="1:26" s="27" customFormat="1" ht="17.100000000000001" customHeight="1" x14ac:dyDescent="0.15">
      <c r="A1160" s="642"/>
      <c r="B1160" s="643"/>
      <c r="C1160" s="644"/>
      <c r="D1160" s="302"/>
      <c r="E1160" s="303"/>
      <c r="F1160" s="625"/>
      <c r="G1160" s="625"/>
      <c r="H1160" s="625"/>
      <c r="I1160" s="625"/>
      <c r="J1160" s="625"/>
      <c r="K1160" s="625"/>
      <c r="L1160" s="625"/>
      <c r="M1160" s="625"/>
      <c r="N1160" s="625"/>
      <c r="O1160" s="625"/>
      <c r="P1160" s="625"/>
      <c r="Q1160" s="625"/>
      <c r="R1160" s="625"/>
      <c r="S1160" s="625"/>
      <c r="T1160" s="626"/>
      <c r="U1160" s="665"/>
      <c r="V1160" s="666"/>
      <c r="W1160" s="667"/>
      <c r="X1160" s="352"/>
      <c r="Y1160" s="352"/>
      <c r="Z1160" s="352"/>
    </row>
    <row r="1161" spans="1:26" s="27" customFormat="1" ht="17.100000000000001" customHeight="1" x14ac:dyDescent="0.15">
      <c r="A1161" s="642"/>
      <c r="B1161" s="643"/>
      <c r="C1161" s="644"/>
      <c r="D1161" s="302"/>
      <c r="E1161" s="303"/>
      <c r="F1161" s="625"/>
      <c r="G1161" s="625"/>
      <c r="H1161" s="625"/>
      <c r="I1161" s="625"/>
      <c r="J1161" s="625"/>
      <c r="K1161" s="625"/>
      <c r="L1161" s="625"/>
      <c r="M1161" s="625"/>
      <c r="N1161" s="625"/>
      <c r="O1161" s="625"/>
      <c r="P1161" s="625"/>
      <c r="Q1161" s="625"/>
      <c r="R1161" s="625"/>
      <c r="S1161" s="625"/>
      <c r="T1161" s="626"/>
      <c r="U1161" s="665"/>
      <c r="V1161" s="666"/>
      <c r="W1161" s="667"/>
      <c r="X1161" s="352"/>
      <c r="Y1161" s="352"/>
      <c r="Z1161" s="352"/>
    </row>
    <row r="1162" spans="1:26" s="27" customFormat="1" ht="17.100000000000001" customHeight="1" x14ac:dyDescent="0.15">
      <c r="A1162" s="642"/>
      <c r="B1162" s="643"/>
      <c r="C1162" s="644"/>
      <c r="D1162" s="302"/>
      <c r="E1162" s="303"/>
      <c r="F1162" s="625"/>
      <c r="G1162" s="625"/>
      <c r="H1162" s="625"/>
      <c r="I1162" s="625"/>
      <c r="J1162" s="625"/>
      <c r="K1162" s="625"/>
      <c r="L1162" s="625"/>
      <c r="M1162" s="625"/>
      <c r="N1162" s="625"/>
      <c r="O1162" s="625"/>
      <c r="P1162" s="625"/>
      <c r="Q1162" s="625"/>
      <c r="R1162" s="625"/>
      <c r="S1162" s="625"/>
      <c r="T1162" s="626"/>
      <c r="U1162" s="665"/>
      <c r="V1162" s="666"/>
      <c r="W1162" s="667"/>
      <c r="X1162" s="352"/>
      <c r="Y1162" s="352"/>
      <c r="Z1162" s="352"/>
    </row>
    <row r="1163" spans="1:26" s="27" customFormat="1" ht="17.100000000000001" customHeight="1" x14ac:dyDescent="0.15">
      <c r="A1163" s="642"/>
      <c r="B1163" s="643"/>
      <c r="C1163" s="644"/>
      <c r="D1163" s="302"/>
      <c r="E1163" s="303" t="s">
        <v>11</v>
      </c>
      <c r="F1163" s="625" t="s">
        <v>696</v>
      </c>
      <c r="G1163" s="625"/>
      <c r="H1163" s="625"/>
      <c r="I1163" s="625"/>
      <c r="J1163" s="625"/>
      <c r="K1163" s="625"/>
      <c r="L1163" s="625"/>
      <c r="M1163" s="625"/>
      <c r="N1163" s="625"/>
      <c r="O1163" s="625"/>
      <c r="P1163" s="625"/>
      <c r="Q1163" s="625"/>
      <c r="R1163" s="625"/>
      <c r="S1163" s="625"/>
      <c r="T1163" s="626"/>
      <c r="U1163" s="665"/>
      <c r="V1163" s="666"/>
      <c r="W1163" s="667"/>
      <c r="X1163" s="352"/>
      <c r="Y1163" s="352"/>
      <c r="Z1163" s="352"/>
    </row>
    <row r="1164" spans="1:26" s="27" customFormat="1" ht="17.100000000000001" customHeight="1" x14ac:dyDescent="0.15">
      <c r="A1164" s="642"/>
      <c r="B1164" s="643"/>
      <c r="C1164" s="644"/>
      <c r="D1164" s="302"/>
      <c r="E1164" s="303"/>
      <c r="F1164" s="625"/>
      <c r="G1164" s="625"/>
      <c r="H1164" s="625"/>
      <c r="I1164" s="625"/>
      <c r="J1164" s="625"/>
      <c r="K1164" s="625"/>
      <c r="L1164" s="625"/>
      <c r="M1164" s="625"/>
      <c r="N1164" s="625"/>
      <c r="O1164" s="625"/>
      <c r="P1164" s="625"/>
      <c r="Q1164" s="625"/>
      <c r="R1164" s="625"/>
      <c r="S1164" s="625"/>
      <c r="T1164" s="626"/>
      <c r="U1164" s="665"/>
      <c r="V1164" s="666"/>
      <c r="W1164" s="667"/>
      <c r="X1164" s="352"/>
      <c r="Y1164" s="352"/>
      <c r="Z1164" s="352"/>
    </row>
    <row r="1165" spans="1:26" s="27" customFormat="1" ht="17.100000000000001" customHeight="1" x14ac:dyDescent="0.15">
      <c r="A1165" s="642"/>
      <c r="B1165" s="643"/>
      <c r="C1165" s="644"/>
      <c r="D1165" s="302"/>
      <c r="E1165" s="303"/>
      <c r="F1165" s="625"/>
      <c r="G1165" s="625"/>
      <c r="H1165" s="625"/>
      <c r="I1165" s="625"/>
      <c r="J1165" s="625"/>
      <c r="K1165" s="625"/>
      <c r="L1165" s="625"/>
      <c r="M1165" s="625"/>
      <c r="N1165" s="625"/>
      <c r="O1165" s="625"/>
      <c r="P1165" s="625"/>
      <c r="Q1165" s="625"/>
      <c r="R1165" s="625"/>
      <c r="S1165" s="625"/>
      <c r="T1165" s="626"/>
      <c r="U1165" s="665"/>
      <c r="V1165" s="666"/>
      <c r="W1165" s="667"/>
      <c r="X1165" s="352"/>
      <c r="Y1165" s="352"/>
      <c r="Z1165" s="352"/>
    </row>
    <row r="1166" spans="1:26" s="27" customFormat="1" ht="17.100000000000001" customHeight="1" x14ac:dyDescent="0.15">
      <c r="A1166" s="642"/>
      <c r="B1166" s="643"/>
      <c r="C1166" s="644"/>
      <c r="D1166" s="302"/>
      <c r="E1166" s="303"/>
      <c r="F1166" s="625"/>
      <c r="G1166" s="625"/>
      <c r="H1166" s="625"/>
      <c r="I1166" s="625"/>
      <c r="J1166" s="625"/>
      <c r="K1166" s="625"/>
      <c r="L1166" s="625"/>
      <c r="M1166" s="625"/>
      <c r="N1166" s="625"/>
      <c r="O1166" s="625"/>
      <c r="P1166" s="625"/>
      <c r="Q1166" s="625"/>
      <c r="R1166" s="625"/>
      <c r="S1166" s="625"/>
      <c r="T1166" s="626"/>
      <c r="U1166" s="665"/>
      <c r="V1166" s="666"/>
      <c r="W1166" s="667"/>
      <c r="X1166" s="352"/>
      <c r="Y1166" s="352"/>
      <c r="Z1166" s="352"/>
    </row>
    <row r="1167" spans="1:26" s="27" customFormat="1" ht="17.100000000000001" customHeight="1" x14ac:dyDescent="0.15">
      <c r="A1167" s="642"/>
      <c r="B1167" s="643"/>
      <c r="C1167" s="644"/>
      <c r="D1167" s="302"/>
      <c r="E1167" s="303" t="s">
        <v>10</v>
      </c>
      <c r="F1167" s="625" t="s">
        <v>695</v>
      </c>
      <c r="G1167" s="625"/>
      <c r="H1167" s="625"/>
      <c r="I1167" s="625"/>
      <c r="J1167" s="625"/>
      <c r="K1167" s="625"/>
      <c r="L1167" s="625"/>
      <c r="M1167" s="625"/>
      <c r="N1167" s="625"/>
      <c r="O1167" s="625"/>
      <c r="P1167" s="625"/>
      <c r="Q1167" s="625"/>
      <c r="R1167" s="625"/>
      <c r="S1167" s="625"/>
      <c r="T1167" s="626"/>
      <c r="U1167" s="665"/>
      <c r="V1167" s="666"/>
      <c r="W1167" s="667"/>
      <c r="X1167" s="352"/>
      <c r="Y1167" s="352"/>
      <c r="Z1167" s="352"/>
    </row>
    <row r="1168" spans="1:26" s="27" customFormat="1" ht="17.100000000000001" customHeight="1" x14ac:dyDescent="0.15">
      <c r="A1168" s="642"/>
      <c r="B1168" s="643"/>
      <c r="C1168" s="644"/>
      <c r="D1168" s="302"/>
      <c r="E1168" s="303"/>
      <c r="F1168" s="625"/>
      <c r="G1168" s="625"/>
      <c r="H1168" s="625"/>
      <c r="I1168" s="625"/>
      <c r="J1168" s="625"/>
      <c r="K1168" s="625"/>
      <c r="L1168" s="625"/>
      <c r="M1168" s="625"/>
      <c r="N1168" s="625"/>
      <c r="O1168" s="625"/>
      <c r="P1168" s="625"/>
      <c r="Q1168" s="625"/>
      <c r="R1168" s="625"/>
      <c r="S1168" s="625"/>
      <c r="T1168" s="626"/>
      <c r="U1168" s="665"/>
      <c r="V1168" s="666"/>
      <c r="W1168" s="667"/>
      <c r="X1168" s="352"/>
      <c r="Y1168" s="352"/>
      <c r="Z1168" s="352"/>
    </row>
    <row r="1169" spans="1:26" s="27" customFormat="1" ht="17.100000000000001" customHeight="1" x14ac:dyDescent="0.15">
      <c r="A1169" s="642"/>
      <c r="B1169" s="643"/>
      <c r="C1169" s="644"/>
      <c r="D1169" s="302"/>
      <c r="E1169" s="303"/>
      <c r="F1169" s="625"/>
      <c r="G1169" s="625"/>
      <c r="H1169" s="625"/>
      <c r="I1169" s="625"/>
      <c r="J1169" s="625"/>
      <c r="K1169" s="625"/>
      <c r="L1169" s="625"/>
      <c r="M1169" s="625"/>
      <c r="N1169" s="625"/>
      <c r="O1169" s="625"/>
      <c r="P1169" s="625"/>
      <c r="Q1169" s="625"/>
      <c r="R1169" s="625"/>
      <c r="S1169" s="625"/>
      <c r="T1169" s="626"/>
      <c r="U1169" s="665"/>
      <c r="V1169" s="666"/>
      <c r="W1169" s="667"/>
      <c r="X1169" s="352"/>
      <c r="Y1169" s="352"/>
      <c r="Z1169" s="352"/>
    </row>
    <row r="1170" spans="1:26" s="27" customFormat="1" ht="17.100000000000001" customHeight="1" x14ac:dyDescent="0.15">
      <c r="A1170" s="642"/>
      <c r="B1170" s="643"/>
      <c r="C1170" s="644"/>
      <c r="D1170" s="302"/>
      <c r="E1170" s="303"/>
      <c r="F1170" s="625"/>
      <c r="G1170" s="625"/>
      <c r="H1170" s="625"/>
      <c r="I1170" s="625"/>
      <c r="J1170" s="625"/>
      <c r="K1170" s="625"/>
      <c r="L1170" s="625"/>
      <c r="M1170" s="625"/>
      <c r="N1170" s="625"/>
      <c r="O1170" s="625"/>
      <c r="P1170" s="625"/>
      <c r="Q1170" s="625"/>
      <c r="R1170" s="625"/>
      <c r="S1170" s="625"/>
      <c r="T1170" s="626"/>
      <c r="U1170" s="665"/>
      <c r="V1170" s="666"/>
      <c r="W1170" s="667"/>
      <c r="X1170" s="352"/>
      <c r="Y1170" s="352"/>
      <c r="Z1170" s="352"/>
    </row>
    <row r="1171" spans="1:26" s="27" customFormat="1" ht="17.100000000000001" customHeight="1" x14ac:dyDescent="0.15">
      <c r="A1171" s="642"/>
      <c r="B1171" s="643"/>
      <c r="C1171" s="644"/>
      <c r="D1171" s="302"/>
      <c r="E1171" s="303" t="s">
        <v>12</v>
      </c>
      <c r="F1171" s="625" t="s">
        <v>694</v>
      </c>
      <c r="G1171" s="625"/>
      <c r="H1171" s="625"/>
      <c r="I1171" s="625"/>
      <c r="J1171" s="625"/>
      <c r="K1171" s="625"/>
      <c r="L1171" s="625"/>
      <c r="M1171" s="625"/>
      <c r="N1171" s="625"/>
      <c r="O1171" s="625"/>
      <c r="P1171" s="625"/>
      <c r="Q1171" s="625"/>
      <c r="R1171" s="625"/>
      <c r="S1171" s="625"/>
      <c r="T1171" s="626"/>
      <c r="U1171" s="665"/>
      <c r="V1171" s="666"/>
      <c r="W1171" s="667"/>
      <c r="X1171" s="352"/>
      <c r="Y1171" s="352"/>
      <c r="Z1171" s="352"/>
    </row>
    <row r="1172" spans="1:26" s="27" customFormat="1" ht="17.100000000000001" customHeight="1" x14ac:dyDescent="0.15">
      <c r="A1172" s="642"/>
      <c r="B1172" s="643"/>
      <c r="C1172" s="644"/>
      <c r="D1172" s="302"/>
      <c r="E1172" s="303"/>
      <c r="F1172" s="625"/>
      <c r="G1172" s="625"/>
      <c r="H1172" s="625"/>
      <c r="I1172" s="625"/>
      <c r="J1172" s="625"/>
      <c r="K1172" s="625"/>
      <c r="L1172" s="625"/>
      <c r="M1172" s="625"/>
      <c r="N1172" s="625"/>
      <c r="O1172" s="625"/>
      <c r="P1172" s="625"/>
      <c r="Q1172" s="625"/>
      <c r="R1172" s="625"/>
      <c r="S1172" s="625"/>
      <c r="T1172" s="626"/>
      <c r="U1172" s="665"/>
      <c r="V1172" s="666"/>
      <c r="W1172" s="667"/>
      <c r="X1172" s="352"/>
      <c r="Y1172" s="352"/>
      <c r="Z1172" s="352"/>
    </row>
    <row r="1173" spans="1:26" s="27" customFormat="1" ht="17.100000000000001" customHeight="1" x14ac:dyDescent="0.15">
      <c r="A1173" s="642"/>
      <c r="B1173" s="643"/>
      <c r="C1173" s="644"/>
      <c r="D1173" s="302"/>
      <c r="E1173" s="303"/>
      <c r="F1173" s="625"/>
      <c r="G1173" s="625"/>
      <c r="H1173" s="625"/>
      <c r="I1173" s="625"/>
      <c r="J1173" s="625"/>
      <c r="K1173" s="625"/>
      <c r="L1173" s="625"/>
      <c r="M1173" s="625"/>
      <c r="N1173" s="625"/>
      <c r="O1173" s="625"/>
      <c r="P1173" s="625"/>
      <c r="Q1173" s="625"/>
      <c r="R1173" s="625"/>
      <c r="S1173" s="625"/>
      <c r="T1173" s="626"/>
      <c r="U1173" s="665"/>
      <c r="V1173" s="666"/>
      <c r="W1173" s="667"/>
      <c r="X1173" s="352"/>
      <c r="Y1173" s="352"/>
      <c r="Z1173" s="352"/>
    </row>
    <row r="1174" spans="1:26" s="27" customFormat="1" ht="17.100000000000001" customHeight="1" x14ac:dyDescent="0.15">
      <c r="A1174" s="642"/>
      <c r="B1174" s="643"/>
      <c r="C1174" s="644"/>
      <c r="D1174" s="302"/>
      <c r="E1174" s="303"/>
      <c r="F1174" s="625"/>
      <c r="G1174" s="625"/>
      <c r="H1174" s="625"/>
      <c r="I1174" s="625"/>
      <c r="J1174" s="625"/>
      <c r="K1174" s="625"/>
      <c r="L1174" s="625"/>
      <c r="M1174" s="625"/>
      <c r="N1174" s="625"/>
      <c r="O1174" s="625"/>
      <c r="P1174" s="625"/>
      <c r="Q1174" s="625"/>
      <c r="R1174" s="625"/>
      <c r="S1174" s="625"/>
      <c r="T1174" s="626"/>
      <c r="U1174" s="665"/>
      <c r="V1174" s="666"/>
      <c r="W1174" s="667"/>
      <c r="X1174" s="352"/>
      <c r="Y1174" s="352"/>
      <c r="Z1174" s="352"/>
    </row>
    <row r="1175" spans="1:26" s="27" customFormat="1" ht="17.100000000000001" customHeight="1" x14ac:dyDescent="0.15">
      <c r="A1175" s="642"/>
      <c r="B1175" s="643"/>
      <c r="C1175" s="644"/>
      <c r="D1175" s="302"/>
      <c r="E1175" s="303" t="s">
        <v>18</v>
      </c>
      <c r="F1175" s="625" t="s">
        <v>656</v>
      </c>
      <c r="G1175" s="625"/>
      <c r="H1175" s="625"/>
      <c r="I1175" s="625"/>
      <c r="J1175" s="625"/>
      <c r="K1175" s="625"/>
      <c r="L1175" s="625"/>
      <c r="M1175" s="625"/>
      <c r="N1175" s="625"/>
      <c r="O1175" s="625"/>
      <c r="P1175" s="625"/>
      <c r="Q1175" s="625"/>
      <c r="R1175" s="625"/>
      <c r="S1175" s="625"/>
      <c r="T1175" s="626"/>
      <c r="U1175" s="665"/>
      <c r="V1175" s="666"/>
      <c r="W1175" s="667"/>
      <c r="X1175" s="352"/>
      <c r="Y1175" s="352"/>
      <c r="Z1175" s="352"/>
    </row>
    <row r="1176" spans="1:26" s="27" customFormat="1" ht="17.100000000000001" customHeight="1" x14ac:dyDescent="0.15">
      <c r="A1176" s="642"/>
      <c r="B1176" s="643"/>
      <c r="C1176" s="644"/>
      <c r="D1176" s="302"/>
      <c r="E1176" s="303"/>
      <c r="F1176" s="625"/>
      <c r="G1176" s="625"/>
      <c r="H1176" s="625"/>
      <c r="I1176" s="625"/>
      <c r="J1176" s="625"/>
      <c r="K1176" s="625"/>
      <c r="L1176" s="625"/>
      <c r="M1176" s="625"/>
      <c r="N1176" s="625"/>
      <c r="O1176" s="625"/>
      <c r="P1176" s="625"/>
      <c r="Q1176" s="625"/>
      <c r="R1176" s="625"/>
      <c r="S1176" s="625"/>
      <c r="T1176" s="626"/>
      <c r="U1176" s="665"/>
      <c r="V1176" s="666"/>
      <c r="W1176" s="667"/>
      <c r="X1176" s="352"/>
      <c r="Y1176" s="352"/>
      <c r="Z1176" s="352"/>
    </row>
    <row r="1177" spans="1:26" s="27" customFormat="1" ht="17.100000000000001" customHeight="1" x14ac:dyDescent="0.15">
      <c r="A1177" s="642"/>
      <c r="B1177" s="643"/>
      <c r="C1177" s="644"/>
      <c r="D1177" s="302"/>
      <c r="E1177" s="303"/>
      <c r="F1177" s="625"/>
      <c r="G1177" s="625"/>
      <c r="H1177" s="625"/>
      <c r="I1177" s="625"/>
      <c r="J1177" s="625"/>
      <c r="K1177" s="625"/>
      <c r="L1177" s="625"/>
      <c r="M1177" s="625"/>
      <c r="N1177" s="625"/>
      <c r="O1177" s="625"/>
      <c r="P1177" s="625"/>
      <c r="Q1177" s="625"/>
      <c r="R1177" s="625"/>
      <c r="S1177" s="625"/>
      <c r="T1177" s="626"/>
      <c r="U1177" s="665"/>
      <c r="V1177" s="666"/>
      <c r="W1177" s="667"/>
      <c r="X1177" s="352"/>
      <c r="Y1177" s="352"/>
      <c r="Z1177" s="352"/>
    </row>
    <row r="1178" spans="1:26" s="27" customFormat="1" ht="17.100000000000001" customHeight="1" x14ac:dyDescent="0.15">
      <c r="A1178" s="642"/>
      <c r="B1178" s="643"/>
      <c r="C1178" s="644"/>
      <c r="D1178" s="353"/>
      <c r="E1178" s="354"/>
      <c r="F1178" s="628"/>
      <c r="G1178" s="628"/>
      <c r="H1178" s="628"/>
      <c r="I1178" s="628"/>
      <c r="J1178" s="628"/>
      <c r="K1178" s="628"/>
      <c r="L1178" s="628"/>
      <c r="M1178" s="628"/>
      <c r="N1178" s="628"/>
      <c r="O1178" s="628"/>
      <c r="P1178" s="628"/>
      <c r="Q1178" s="628"/>
      <c r="R1178" s="628"/>
      <c r="S1178" s="628"/>
      <c r="T1178" s="629"/>
      <c r="U1178" s="665"/>
      <c r="V1178" s="666"/>
      <c r="W1178" s="667"/>
      <c r="X1178" s="341"/>
      <c r="Y1178" s="341"/>
      <c r="Z1178" s="341"/>
    </row>
    <row r="1179" spans="1:26" s="27" customFormat="1" ht="17.100000000000001" customHeight="1" x14ac:dyDescent="0.15">
      <c r="A1179" s="642"/>
      <c r="B1179" s="643"/>
      <c r="C1179" s="644"/>
      <c r="D1179" s="645" t="s">
        <v>847</v>
      </c>
      <c r="E1179" s="646"/>
      <c r="F1179" s="646"/>
      <c r="G1179" s="646"/>
      <c r="H1179" s="646"/>
      <c r="I1179" s="646"/>
      <c r="J1179" s="646"/>
      <c r="K1179" s="646"/>
      <c r="L1179" s="646"/>
      <c r="M1179" s="646"/>
      <c r="N1179" s="646"/>
      <c r="O1179" s="646"/>
      <c r="P1179" s="646"/>
      <c r="Q1179" s="646"/>
      <c r="R1179" s="646"/>
      <c r="S1179" s="646"/>
      <c r="T1179" s="647"/>
      <c r="U1179" s="665"/>
      <c r="V1179" s="666"/>
      <c r="W1179" s="667"/>
      <c r="X1179" s="352"/>
      <c r="Y1179" s="352"/>
      <c r="Z1179" s="352"/>
    </row>
    <row r="1180" spans="1:26" s="27" customFormat="1" ht="17.100000000000001" customHeight="1" x14ac:dyDescent="0.15">
      <c r="A1180" s="642"/>
      <c r="B1180" s="643"/>
      <c r="C1180" s="644"/>
      <c r="D1180" s="624" t="s">
        <v>657</v>
      </c>
      <c r="E1180" s="625"/>
      <c r="F1180" s="625"/>
      <c r="G1180" s="625"/>
      <c r="H1180" s="625"/>
      <c r="I1180" s="625"/>
      <c r="J1180" s="625"/>
      <c r="K1180" s="625"/>
      <c r="L1180" s="625"/>
      <c r="M1180" s="625"/>
      <c r="N1180" s="625"/>
      <c r="O1180" s="625"/>
      <c r="P1180" s="625"/>
      <c r="Q1180" s="625"/>
      <c r="R1180" s="625"/>
      <c r="S1180" s="625"/>
      <c r="T1180" s="626"/>
      <c r="U1180" s="665"/>
      <c r="V1180" s="666"/>
      <c r="W1180" s="667"/>
      <c r="X1180" s="352"/>
      <c r="Y1180" s="352"/>
      <c r="Z1180" s="352"/>
    </row>
    <row r="1181" spans="1:26" s="27" customFormat="1" ht="17.100000000000001" customHeight="1" x14ac:dyDescent="0.15">
      <c r="A1181" s="642"/>
      <c r="B1181" s="643"/>
      <c r="C1181" s="644"/>
      <c r="D1181" s="624"/>
      <c r="E1181" s="625"/>
      <c r="F1181" s="625"/>
      <c r="G1181" s="625"/>
      <c r="H1181" s="625"/>
      <c r="I1181" s="625"/>
      <c r="J1181" s="625"/>
      <c r="K1181" s="625"/>
      <c r="L1181" s="625"/>
      <c r="M1181" s="625"/>
      <c r="N1181" s="625"/>
      <c r="O1181" s="625"/>
      <c r="P1181" s="625"/>
      <c r="Q1181" s="625"/>
      <c r="R1181" s="625"/>
      <c r="S1181" s="625"/>
      <c r="T1181" s="626"/>
      <c r="U1181" s="665"/>
      <c r="V1181" s="666"/>
      <c r="W1181" s="667"/>
      <c r="X1181" s="352"/>
      <c r="Y1181" s="352"/>
      <c r="Z1181" s="352"/>
    </row>
    <row r="1182" spans="1:26" s="27" customFormat="1" ht="17.100000000000001" customHeight="1" x14ac:dyDescent="0.15">
      <c r="A1182" s="639" t="s">
        <v>932</v>
      </c>
      <c r="B1182" s="640"/>
      <c r="C1182" s="641"/>
      <c r="D1182" s="621" t="s">
        <v>848</v>
      </c>
      <c r="E1182" s="622"/>
      <c r="F1182" s="622"/>
      <c r="G1182" s="622"/>
      <c r="H1182" s="622"/>
      <c r="I1182" s="622"/>
      <c r="J1182" s="622"/>
      <c r="K1182" s="622"/>
      <c r="L1182" s="622"/>
      <c r="M1182" s="622"/>
      <c r="N1182" s="622"/>
      <c r="O1182" s="622"/>
      <c r="P1182" s="622"/>
      <c r="Q1182" s="622"/>
      <c r="R1182" s="622"/>
      <c r="S1182" s="622"/>
      <c r="T1182" s="623"/>
      <c r="U1182" s="662" t="s">
        <v>577</v>
      </c>
      <c r="V1182" s="663"/>
      <c r="W1182" s="664"/>
      <c r="X1182" s="651"/>
      <c r="Y1182" s="651"/>
      <c r="Z1182" s="651"/>
    </row>
    <row r="1183" spans="1:26" s="27" customFormat="1" ht="17.100000000000001" customHeight="1" x14ac:dyDescent="0.15">
      <c r="A1183" s="642"/>
      <c r="B1183" s="643"/>
      <c r="C1183" s="644"/>
      <c r="D1183" s="624"/>
      <c r="E1183" s="625"/>
      <c r="F1183" s="625"/>
      <c r="G1183" s="625"/>
      <c r="H1183" s="625"/>
      <c r="I1183" s="625"/>
      <c r="J1183" s="625"/>
      <c r="K1183" s="625"/>
      <c r="L1183" s="625"/>
      <c r="M1183" s="625"/>
      <c r="N1183" s="625"/>
      <c r="O1183" s="625"/>
      <c r="P1183" s="625"/>
      <c r="Q1183" s="625"/>
      <c r="R1183" s="625"/>
      <c r="S1183" s="625"/>
      <c r="T1183" s="626"/>
      <c r="U1183" s="665"/>
      <c r="V1183" s="666"/>
      <c r="W1183" s="667"/>
      <c r="X1183" s="652"/>
      <c r="Y1183" s="652"/>
      <c r="Z1183" s="652"/>
    </row>
    <row r="1184" spans="1:26" s="27" customFormat="1" ht="17.100000000000001" customHeight="1" x14ac:dyDescent="0.15">
      <c r="A1184" s="642"/>
      <c r="B1184" s="643"/>
      <c r="C1184" s="644"/>
      <c r="D1184" s="624"/>
      <c r="E1184" s="625"/>
      <c r="F1184" s="625"/>
      <c r="G1184" s="625"/>
      <c r="H1184" s="625"/>
      <c r="I1184" s="625"/>
      <c r="J1184" s="625"/>
      <c r="K1184" s="625"/>
      <c r="L1184" s="625"/>
      <c r="M1184" s="625"/>
      <c r="N1184" s="625"/>
      <c r="O1184" s="625"/>
      <c r="P1184" s="625"/>
      <c r="Q1184" s="625"/>
      <c r="R1184" s="625"/>
      <c r="S1184" s="625"/>
      <c r="T1184" s="626"/>
      <c r="U1184" s="665"/>
      <c r="V1184" s="666"/>
      <c r="W1184" s="667"/>
      <c r="X1184" s="652"/>
      <c r="Y1184" s="652"/>
      <c r="Z1184" s="652"/>
    </row>
    <row r="1185" spans="1:26" s="27" customFormat="1" ht="17.100000000000001" customHeight="1" x14ac:dyDescent="0.15">
      <c r="A1185" s="642"/>
      <c r="B1185" s="643"/>
      <c r="C1185" s="644"/>
      <c r="D1185" s="624"/>
      <c r="E1185" s="625"/>
      <c r="F1185" s="625"/>
      <c r="G1185" s="625"/>
      <c r="H1185" s="625"/>
      <c r="I1185" s="625"/>
      <c r="J1185" s="625"/>
      <c r="K1185" s="625"/>
      <c r="L1185" s="625"/>
      <c r="M1185" s="625"/>
      <c r="N1185" s="625"/>
      <c r="O1185" s="625"/>
      <c r="P1185" s="625"/>
      <c r="Q1185" s="625"/>
      <c r="R1185" s="625"/>
      <c r="S1185" s="625"/>
      <c r="T1185" s="626"/>
      <c r="U1185" s="665"/>
      <c r="V1185" s="666"/>
      <c r="W1185" s="667"/>
      <c r="X1185" s="652"/>
      <c r="Y1185" s="652"/>
      <c r="Z1185" s="652"/>
    </row>
    <row r="1186" spans="1:26" s="27" customFormat="1" ht="17.100000000000001" customHeight="1" x14ac:dyDescent="0.15">
      <c r="A1186" s="642"/>
      <c r="B1186" s="643"/>
      <c r="C1186" s="644"/>
      <c r="D1186" s="624"/>
      <c r="E1186" s="625"/>
      <c r="F1186" s="625"/>
      <c r="G1186" s="625"/>
      <c r="H1186" s="625"/>
      <c r="I1186" s="625"/>
      <c r="J1186" s="625"/>
      <c r="K1186" s="625"/>
      <c r="L1186" s="625"/>
      <c r="M1186" s="625"/>
      <c r="N1186" s="625"/>
      <c r="O1186" s="625"/>
      <c r="P1186" s="625"/>
      <c r="Q1186" s="625"/>
      <c r="R1186" s="625"/>
      <c r="S1186" s="625"/>
      <c r="T1186" s="626"/>
      <c r="U1186" s="665"/>
      <c r="V1186" s="666"/>
      <c r="W1186" s="667"/>
      <c r="X1186" s="652"/>
      <c r="Y1186" s="652"/>
      <c r="Z1186" s="652"/>
    </row>
    <row r="1187" spans="1:26" s="27" customFormat="1" ht="17.100000000000001" customHeight="1" x14ac:dyDescent="0.15">
      <c r="A1187" s="642"/>
      <c r="B1187" s="643"/>
      <c r="C1187" s="644"/>
      <c r="D1187" s="624"/>
      <c r="E1187" s="625"/>
      <c r="F1187" s="625"/>
      <c r="G1187" s="625"/>
      <c r="H1187" s="625"/>
      <c r="I1187" s="625"/>
      <c r="J1187" s="625"/>
      <c r="K1187" s="625"/>
      <c r="L1187" s="625"/>
      <c r="M1187" s="625"/>
      <c r="N1187" s="625"/>
      <c r="O1187" s="625"/>
      <c r="P1187" s="625"/>
      <c r="Q1187" s="625"/>
      <c r="R1187" s="625"/>
      <c r="S1187" s="625"/>
      <c r="T1187" s="626"/>
      <c r="U1187" s="665"/>
      <c r="V1187" s="666"/>
      <c r="W1187" s="667"/>
      <c r="X1187" s="652"/>
      <c r="Y1187" s="652"/>
      <c r="Z1187" s="652"/>
    </row>
    <row r="1188" spans="1:26" s="27" customFormat="1" ht="17.100000000000001" customHeight="1" x14ac:dyDescent="0.15">
      <c r="A1188" s="642"/>
      <c r="B1188" s="643"/>
      <c r="C1188" s="644"/>
      <c r="D1188" s="1016" t="s">
        <v>209</v>
      </c>
      <c r="E1188" s="1017"/>
      <c r="F1188" s="1017"/>
      <c r="G1188" s="1017"/>
      <c r="H1188" s="1017"/>
      <c r="I1188" s="1017"/>
      <c r="J1188" s="1017"/>
      <c r="K1188" s="1017"/>
      <c r="L1188" s="1017"/>
      <c r="M1188" s="1017"/>
      <c r="N1188" s="1017"/>
      <c r="O1188" s="1017"/>
      <c r="P1188" s="1017"/>
      <c r="Q1188" s="1017"/>
      <c r="R1188" s="1017"/>
      <c r="S1188" s="1017"/>
      <c r="T1188" s="1018"/>
      <c r="U1188" s="665"/>
      <c r="V1188" s="666"/>
      <c r="W1188" s="667"/>
      <c r="X1188" s="652"/>
      <c r="Y1188" s="652"/>
      <c r="Z1188" s="652"/>
    </row>
    <row r="1189" spans="1:26" s="27" customFormat="1" ht="17.100000000000001" customHeight="1" x14ac:dyDescent="0.15">
      <c r="A1189" s="642"/>
      <c r="B1189" s="643"/>
      <c r="C1189" s="644"/>
      <c r="D1189" s="1016" t="s">
        <v>380</v>
      </c>
      <c r="E1189" s="1017"/>
      <c r="F1189" s="1017"/>
      <c r="G1189" s="1017"/>
      <c r="H1189" s="1017"/>
      <c r="I1189" s="1017"/>
      <c r="J1189" s="1017"/>
      <c r="K1189" s="1017"/>
      <c r="L1189" s="1017"/>
      <c r="M1189" s="1017"/>
      <c r="N1189" s="1017"/>
      <c r="O1189" s="1017"/>
      <c r="P1189" s="1017"/>
      <c r="Q1189" s="1017"/>
      <c r="R1189" s="1017"/>
      <c r="S1189" s="1017"/>
      <c r="T1189" s="1018"/>
      <c r="U1189" s="665"/>
      <c r="V1189" s="666"/>
      <c r="W1189" s="667"/>
      <c r="X1189" s="652"/>
      <c r="Y1189" s="652"/>
      <c r="Z1189" s="652"/>
    </row>
    <row r="1190" spans="1:26" s="27" customFormat="1" ht="17.100000000000001" customHeight="1" x14ac:dyDescent="0.15">
      <c r="A1190" s="642"/>
      <c r="B1190" s="643"/>
      <c r="C1190" s="644"/>
      <c r="D1190" s="284" t="s">
        <v>26</v>
      </c>
      <c r="E1190" s="625" t="s">
        <v>703</v>
      </c>
      <c r="F1190" s="625"/>
      <c r="G1190" s="625"/>
      <c r="H1190" s="625"/>
      <c r="I1190" s="625"/>
      <c r="J1190" s="625"/>
      <c r="K1190" s="625"/>
      <c r="L1190" s="625"/>
      <c r="M1190" s="625"/>
      <c r="N1190" s="625"/>
      <c r="O1190" s="625"/>
      <c r="P1190" s="625"/>
      <c r="Q1190" s="625"/>
      <c r="R1190" s="625"/>
      <c r="S1190" s="625"/>
      <c r="T1190" s="626"/>
      <c r="U1190" s="665"/>
      <c r="V1190" s="666"/>
      <c r="W1190" s="667"/>
      <c r="X1190" s="652"/>
      <c r="Y1190" s="652"/>
      <c r="Z1190" s="652"/>
    </row>
    <row r="1191" spans="1:26" s="27" customFormat="1" ht="17.100000000000001" customHeight="1" x14ac:dyDescent="0.15">
      <c r="A1191" s="642"/>
      <c r="B1191" s="643"/>
      <c r="C1191" s="644"/>
      <c r="D1191" s="321"/>
      <c r="E1191" s="625"/>
      <c r="F1191" s="625"/>
      <c r="G1191" s="625"/>
      <c r="H1191" s="625"/>
      <c r="I1191" s="625"/>
      <c r="J1191" s="625"/>
      <c r="K1191" s="625"/>
      <c r="L1191" s="625"/>
      <c r="M1191" s="625"/>
      <c r="N1191" s="625"/>
      <c r="O1191" s="625"/>
      <c r="P1191" s="625"/>
      <c r="Q1191" s="625"/>
      <c r="R1191" s="625"/>
      <c r="S1191" s="625"/>
      <c r="T1191" s="626"/>
      <c r="U1191" s="665"/>
      <c r="V1191" s="666"/>
      <c r="W1191" s="667"/>
      <c r="X1191" s="652"/>
      <c r="Y1191" s="652"/>
      <c r="Z1191" s="652"/>
    </row>
    <row r="1192" spans="1:26" s="27" customFormat="1" ht="17.100000000000001" customHeight="1" x14ac:dyDescent="0.15">
      <c r="A1192" s="642"/>
      <c r="B1192" s="643"/>
      <c r="C1192" s="644"/>
      <c r="D1192" s="284"/>
      <c r="E1192" s="625"/>
      <c r="F1192" s="625"/>
      <c r="G1192" s="625"/>
      <c r="H1192" s="625"/>
      <c r="I1192" s="625"/>
      <c r="J1192" s="625"/>
      <c r="K1192" s="625"/>
      <c r="L1192" s="625"/>
      <c r="M1192" s="625"/>
      <c r="N1192" s="625"/>
      <c r="O1192" s="625"/>
      <c r="P1192" s="625"/>
      <c r="Q1192" s="625"/>
      <c r="R1192" s="625"/>
      <c r="S1192" s="625"/>
      <c r="T1192" s="626"/>
      <c r="U1192" s="665"/>
      <c r="V1192" s="666"/>
      <c r="W1192" s="667"/>
      <c r="X1192" s="652"/>
      <c r="Y1192" s="652"/>
      <c r="Z1192" s="652"/>
    </row>
    <row r="1193" spans="1:26" s="27" customFormat="1" ht="17.100000000000001" customHeight="1" x14ac:dyDescent="0.15">
      <c r="A1193" s="642"/>
      <c r="B1193" s="643"/>
      <c r="C1193" s="644"/>
      <c r="D1193" s="284"/>
      <c r="E1193" s="625"/>
      <c r="F1193" s="625"/>
      <c r="G1193" s="625"/>
      <c r="H1193" s="625"/>
      <c r="I1193" s="625"/>
      <c r="J1193" s="625"/>
      <c r="K1193" s="625"/>
      <c r="L1193" s="625"/>
      <c r="M1193" s="625"/>
      <c r="N1193" s="625"/>
      <c r="O1193" s="625"/>
      <c r="P1193" s="625"/>
      <c r="Q1193" s="625"/>
      <c r="R1193" s="625"/>
      <c r="S1193" s="625"/>
      <c r="T1193" s="626"/>
      <c r="U1193" s="665"/>
      <c r="V1193" s="666"/>
      <c r="W1193" s="667"/>
      <c r="X1193" s="652"/>
      <c r="Y1193" s="652"/>
      <c r="Z1193" s="652"/>
    </row>
    <row r="1194" spans="1:26" s="27" customFormat="1" ht="17.100000000000001" customHeight="1" x14ac:dyDescent="0.15">
      <c r="A1194" s="642"/>
      <c r="B1194" s="643"/>
      <c r="C1194" s="644"/>
      <c r="D1194" s="284" t="s">
        <v>23</v>
      </c>
      <c r="E1194" s="676" t="s">
        <v>698</v>
      </c>
      <c r="F1194" s="676"/>
      <c r="G1194" s="676"/>
      <c r="H1194" s="676"/>
      <c r="I1194" s="676"/>
      <c r="J1194" s="676"/>
      <c r="K1194" s="676"/>
      <c r="L1194" s="676"/>
      <c r="M1194" s="676"/>
      <c r="N1194" s="676"/>
      <c r="O1194" s="676"/>
      <c r="P1194" s="676"/>
      <c r="Q1194" s="676"/>
      <c r="R1194" s="676"/>
      <c r="S1194" s="676"/>
      <c r="T1194" s="677"/>
      <c r="U1194" s="665"/>
      <c r="V1194" s="666"/>
      <c r="W1194" s="667"/>
      <c r="X1194" s="652"/>
      <c r="Y1194" s="652"/>
      <c r="Z1194" s="652"/>
    </row>
    <row r="1195" spans="1:26" s="27" customFormat="1" ht="17.100000000000001" customHeight="1" x14ac:dyDescent="0.15">
      <c r="A1195" s="642"/>
      <c r="B1195" s="643"/>
      <c r="C1195" s="644"/>
      <c r="D1195" s="347"/>
      <c r="E1195" s="676"/>
      <c r="F1195" s="676"/>
      <c r="G1195" s="676"/>
      <c r="H1195" s="676"/>
      <c r="I1195" s="676"/>
      <c r="J1195" s="676"/>
      <c r="K1195" s="676"/>
      <c r="L1195" s="676"/>
      <c r="M1195" s="676"/>
      <c r="N1195" s="676"/>
      <c r="O1195" s="676"/>
      <c r="P1195" s="676"/>
      <c r="Q1195" s="676"/>
      <c r="R1195" s="676"/>
      <c r="S1195" s="676"/>
      <c r="T1195" s="677"/>
      <c r="U1195" s="665"/>
      <c r="V1195" s="666"/>
      <c r="W1195" s="667"/>
      <c r="X1195" s="652"/>
      <c r="Y1195" s="652"/>
      <c r="Z1195" s="652"/>
    </row>
    <row r="1196" spans="1:26" s="27" customFormat="1" ht="17.100000000000001" customHeight="1" x14ac:dyDescent="0.15">
      <c r="A1196" s="642"/>
      <c r="B1196" s="643"/>
      <c r="C1196" s="644"/>
      <c r="D1196" s="347"/>
      <c r="E1196" s="676"/>
      <c r="F1196" s="676"/>
      <c r="G1196" s="676"/>
      <c r="H1196" s="676"/>
      <c r="I1196" s="676"/>
      <c r="J1196" s="676"/>
      <c r="K1196" s="676"/>
      <c r="L1196" s="676"/>
      <c r="M1196" s="676"/>
      <c r="N1196" s="676"/>
      <c r="O1196" s="676"/>
      <c r="P1196" s="676"/>
      <c r="Q1196" s="676"/>
      <c r="R1196" s="676"/>
      <c r="S1196" s="676"/>
      <c r="T1196" s="677"/>
      <c r="U1196" s="665"/>
      <c r="V1196" s="666"/>
      <c r="W1196" s="667"/>
      <c r="X1196" s="652"/>
      <c r="Y1196" s="652"/>
      <c r="Z1196" s="652"/>
    </row>
    <row r="1197" spans="1:26" s="27" customFormat="1" ht="17.100000000000001" customHeight="1" x14ac:dyDescent="0.15">
      <c r="A1197" s="642"/>
      <c r="B1197" s="643"/>
      <c r="C1197" s="644"/>
      <c r="D1197" s="347"/>
      <c r="E1197" s="676"/>
      <c r="F1197" s="676"/>
      <c r="G1197" s="676"/>
      <c r="H1197" s="676"/>
      <c r="I1197" s="676"/>
      <c r="J1197" s="676"/>
      <c r="K1197" s="676"/>
      <c r="L1197" s="676"/>
      <c r="M1197" s="676"/>
      <c r="N1197" s="676"/>
      <c r="O1197" s="676"/>
      <c r="P1197" s="676"/>
      <c r="Q1197" s="676"/>
      <c r="R1197" s="676"/>
      <c r="S1197" s="676"/>
      <c r="T1197" s="677"/>
      <c r="U1197" s="665"/>
      <c r="V1197" s="666"/>
      <c r="W1197" s="667"/>
      <c r="X1197" s="652"/>
      <c r="Y1197" s="652"/>
      <c r="Z1197" s="652"/>
    </row>
    <row r="1198" spans="1:26" s="27" customFormat="1" ht="17.100000000000001" customHeight="1" x14ac:dyDescent="0.15">
      <c r="A1198" s="642"/>
      <c r="B1198" s="643"/>
      <c r="C1198" s="644"/>
      <c r="D1198" s="347"/>
      <c r="E1198" s="676"/>
      <c r="F1198" s="676"/>
      <c r="G1198" s="676"/>
      <c r="H1198" s="676"/>
      <c r="I1198" s="676"/>
      <c r="J1198" s="676"/>
      <c r="K1198" s="676"/>
      <c r="L1198" s="676"/>
      <c r="M1198" s="676"/>
      <c r="N1198" s="676"/>
      <c r="O1198" s="676"/>
      <c r="P1198" s="676"/>
      <c r="Q1198" s="676"/>
      <c r="R1198" s="676"/>
      <c r="S1198" s="676"/>
      <c r="T1198" s="677"/>
      <c r="U1198" s="665"/>
      <c r="V1198" s="666"/>
      <c r="W1198" s="667"/>
      <c r="X1198" s="652"/>
      <c r="Y1198" s="652"/>
      <c r="Z1198" s="652"/>
    </row>
    <row r="1199" spans="1:26" s="27" customFormat="1" ht="17.100000000000001" customHeight="1" x14ac:dyDescent="0.15">
      <c r="A1199" s="642"/>
      <c r="B1199" s="643"/>
      <c r="C1199" s="644"/>
      <c r="D1199" s="347"/>
      <c r="E1199" s="676"/>
      <c r="F1199" s="676"/>
      <c r="G1199" s="676"/>
      <c r="H1199" s="676"/>
      <c r="I1199" s="676"/>
      <c r="J1199" s="676"/>
      <c r="K1199" s="676"/>
      <c r="L1199" s="676"/>
      <c r="M1199" s="676"/>
      <c r="N1199" s="676"/>
      <c r="O1199" s="676"/>
      <c r="P1199" s="676"/>
      <c r="Q1199" s="676"/>
      <c r="R1199" s="676"/>
      <c r="S1199" s="676"/>
      <c r="T1199" s="677"/>
      <c r="U1199" s="665"/>
      <c r="V1199" s="666"/>
      <c r="W1199" s="667"/>
      <c r="X1199" s="652"/>
      <c r="Y1199" s="652"/>
      <c r="Z1199" s="652"/>
    </row>
    <row r="1200" spans="1:26" s="27" customFormat="1" ht="17.100000000000001" customHeight="1" x14ac:dyDescent="0.15">
      <c r="A1200" s="642"/>
      <c r="B1200" s="643"/>
      <c r="C1200" s="644"/>
      <c r="D1200" s="347"/>
      <c r="E1200" s="676"/>
      <c r="F1200" s="676"/>
      <c r="G1200" s="676"/>
      <c r="H1200" s="676"/>
      <c r="I1200" s="676"/>
      <c r="J1200" s="676"/>
      <c r="K1200" s="676"/>
      <c r="L1200" s="676"/>
      <c r="M1200" s="676"/>
      <c r="N1200" s="676"/>
      <c r="O1200" s="676"/>
      <c r="P1200" s="676"/>
      <c r="Q1200" s="676"/>
      <c r="R1200" s="676"/>
      <c r="S1200" s="676"/>
      <c r="T1200" s="677"/>
      <c r="U1200" s="665"/>
      <c r="V1200" s="666"/>
      <c r="W1200" s="667"/>
      <c r="X1200" s="652"/>
      <c r="Y1200" s="652"/>
      <c r="Z1200" s="652"/>
    </row>
    <row r="1201" spans="1:26" s="27" customFormat="1" ht="17.100000000000001" customHeight="1" x14ac:dyDescent="0.15">
      <c r="A1201" s="642"/>
      <c r="B1201" s="643"/>
      <c r="C1201" s="644"/>
      <c r="D1201" s="15"/>
      <c r="E1201" s="676"/>
      <c r="F1201" s="676"/>
      <c r="G1201" s="676"/>
      <c r="H1201" s="676"/>
      <c r="I1201" s="676"/>
      <c r="J1201" s="676"/>
      <c r="K1201" s="676"/>
      <c r="L1201" s="676"/>
      <c r="M1201" s="676"/>
      <c r="N1201" s="676"/>
      <c r="O1201" s="676"/>
      <c r="P1201" s="676"/>
      <c r="Q1201" s="676"/>
      <c r="R1201" s="676"/>
      <c r="S1201" s="676"/>
      <c r="T1201" s="677"/>
      <c r="U1201" s="665"/>
      <c r="V1201" s="666"/>
      <c r="W1201" s="667"/>
      <c r="X1201" s="652"/>
      <c r="Y1201" s="652"/>
      <c r="Z1201" s="652"/>
    </row>
    <row r="1202" spans="1:26" s="27" customFormat="1" ht="17.100000000000001" customHeight="1" x14ac:dyDescent="0.15">
      <c r="A1202" s="327"/>
      <c r="B1202" s="324"/>
      <c r="C1202" s="325"/>
      <c r="D1202" s="17"/>
      <c r="E1202" s="306"/>
      <c r="F1202" s="306"/>
      <c r="G1202" s="306"/>
      <c r="H1202" s="306"/>
      <c r="I1202" s="306"/>
      <c r="J1202" s="306"/>
      <c r="K1202" s="306"/>
      <c r="L1202" s="306"/>
      <c r="M1202" s="306"/>
      <c r="N1202" s="306"/>
      <c r="O1202" s="306"/>
      <c r="P1202" s="306"/>
      <c r="Q1202" s="306"/>
      <c r="R1202" s="306"/>
      <c r="S1202" s="306"/>
      <c r="T1202" s="307"/>
      <c r="U1202" s="315"/>
      <c r="V1202" s="316"/>
      <c r="W1202" s="317"/>
      <c r="X1202" s="320"/>
      <c r="Y1202" s="320"/>
      <c r="Z1202" s="320"/>
    </row>
    <row r="1203" spans="1:26" s="27" customFormat="1" ht="17.100000000000001" customHeight="1" x14ac:dyDescent="0.15">
      <c r="A1203" s="639" t="s">
        <v>933</v>
      </c>
      <c r="B1203" s="640"/>
      <c r="C1203" s="641"/>
      <c r="D1203" s="621" t="s">
        <v>850</v>
      </c>
      <c r="E1203" s="622"/>
      <c r="F1203" s="622"/>
      <c r="G1203" s="622"/>
      <c r="H1203" s="622"/>
      <c r="I1203" s="622"/>
      <c r="J1203" s="622"/>
      <c r="K1203" s="622"/>
      <c r="L1203" s="622"/>
      <c r="M1203" s="622"/>
      <c r="N1203" s="622"/>
      <c r="O1203" s="622"/>
      <c r="P1203" s="622"/>
      <c r="Q1203" s="622"/>
      <c r="R1203" s="622"/>
      <c r="S1203" s="622"/>
      <c r="T1203" s="623"/>
      <c r="U1203" s="662" t="s">
        <v>581</v>
      </c>
      <c r="V1203" s="663"/>
      <c r="W1203" s="664"/>
      <c r="X1203" s="319"/>
      <c r="Y1203" s="319"/>
      <c r="Z1203" s="319"/>
    </row>
    <row r="1204" spans="1:26" s="27" customFormat="1" ht="17.100000000000001" customHeight="1" x14ac:dyDescent="0.15">
      <c r="A1204" s="642"/>
      <c r="B1204" s="643"/>
      <c r="C1204" s="644"/>
      <c r="D1204" s="624"/>
      <c r="E1204" s="625"/>
      <c r="F1204" s="625"/>
      <c r="G1204" s="625"/>
      <c r="H1204" s="625"/>
      <c r="I1204" s="625"/>
      <c r="J1204" s="625"/>
      <c r="K1204" s="625"/>
      <c r="L1204" s="625"/>
      <c r="M1204" s="625"/>
      <c r="N1204" s="625"/>
      <c r="O1204" s="625"/>
      <c r="P1204" s="625"/>
      <c r="Q1204" s="625"/>
      <c r="R1204" s="625"/>
      <c r="S1204" s="625"/>
      <c r="T1204" s="626"/>
      <c r="U1204" s="665"/>
      <c r="V1204" s="666"/>
      <c r="W1204" s="667"/>
      <c r="X1204" s="320"/>
      <c r="Y1204" s="320"/>
      <c r="Z1204" s="320"/>
    </row>
    <row r="1205" spans="1:26" s="27" customFormat="1" ht="17.100000000000001" customHeight="1" x14ac:dyDescent="0.15">
      <c r="A1205" s="642"/>
      <c r="B1205" s="643"/>
      <c r="C1205" s="644"/>
      <c r="D1205" s="624"/>
      <c r="E1205" s="625"/>
      <c r="F1205" s="625"/>
      <c r="G1205" s="625"/>
      <c r="H1205" s="625"/>
      <c r="I1205" s="625"/>
      <c r="J1205" s="625"/>
      <c r="K1205" s="625"/>
      <c r="L1205" s="625"/>
      <c r="M1205" s="625"/>
      <c r="N1205" s="625"/>
      <c r="O1205" s="625"/>
      <c r="P1205" s="625"/>
      <c r="Q1205" s="625"/>
      <c r="R1205" s="625"/>
      <c r="S1205" s="625"/>
      <c r="T1205" s="626"/>
      <c r="U1205" s="665"/>
      <c r="V1205" s="666"/>
      <c r="W1205" s="667"/>
      <c r="X1205" s="320"/>
      <c r="Y1205" s="320"/>
      <c r="Z1205" s="320"/>
    </row>
    <row r="1206" spans="1:26" s="27" customFormat="1" ht="17.100000000000001" customHeight="1" x14ac:dyDescent="0.15">
      <c r="A1206" s="642"/>
      <c r="B1206" s="643"/>
      <c r="C1206" s="644"/>
      <c r="D1206" s="624"/>
      <c r="E1206" s="625"/>
      <c r="F1206" s="625"/>
      <c r="G1206" s="625"/>
      <c r="H1206" s="625"/>
      <c r="I1206" s="625"/>
      <c r="J1206" s="625"/>
      <c r="K1206" s="625"/>
      <c r="L1206" s="625"/>
      <c r="M1206" s="625"/>
      <c r="N1206" s="625"/>
      <c r="O1206" s="625"/>
      <c r="P1206" s="625"/>
      <c r="Q1206" s="625"/>
      <c r="R1206" s="625"/>
      <c r="S1206" s="625"/>
      <c r="T1206" s="626"/>
      <c r="U1206" s="665"/>
      <c r="V1206" s="666"/>
      <c r="W1206" s="667"/>
      <c r="X1206" s="320"/>
      <c r="Y1206" s="320"/>
      <c r="Z1206" s="320"/>
    </row>
    <row r="1207" spans="1:26" s="27" customFormat="1" ht="17.100000000000001" customHeight="1" x14ac:dyDescent="0.15">
      <c r="A1207" s="642"/>
      <c r="B1207" s="643"/>
      <c r="C1207" s="644"/>
      <c r="D1207" s="624"/>
      <c r="E1207" s="625"/>
      <c r="F1207" s="625"/>
      <c r="G1207" s="625"/>
      <c r="H1207" s="625"/>
      <c r="I1207" s="625"/>
      <c r="J1207" s="625"/>
      <c r="K1207" s="625"/>
      <c r="L1207" s="625"/>
      <c r="M1207" s="625"/>
      <c r="N1207" s="625"/>
      <c r="O1207" s="625"/>
      <c r="P1207" s="625"/>
      <c r="Q1207" s="625"/>
      <c r="R1207" s="625"/>
      <c r="S1207" s="625"/>
      <c r="T1207" s="626"/>
      <c r="U1207" s="665"/>
      <c r="V1207" s="666"/>
      <c r="W1207" s="667"/>
      <c r="X1207" s="320"/>
      <c r="Y1207" s="320"/>
      <c r="Z1207" s="320"/>
    </row>
    <row r="1208" spans="1:26" s="27" customFormat="1" ht="17.100000000000001" customHeight="1" x14ac:dyDescent="0.15">
      <c r="A1208" s="642"/>
      <c r="B1208" s="643"/>
      <c r="C1208" s="644"/>
      <c r="D1208" s="627"/>
      <c r="E1208" s="628"/>
      <c r="F1208" s="628"/>
      <c r="G1208" s="628"/>
      <c r="H1208" s="628"/>
      <c r="I1208" s="628"/>
      <c r="J1208" s="628"/>
      <c r="K1208" s="628"/>
      <c r="L1208" s="628"/>
      <c r="M1208" s="628"/>
      <c r="N1208" s="628"/>
      <c r="O1208" s="628"/>
      <c r="P1208" s="628"/>
      <c r="Q1208" s="628"/>
      <c r="R1208" s="628"/>
      <c r="S1208" s="628"/>
      <c r="T1208" s="629"/>
      <c r="U1208" s="665"/>
      <c r="V1208" s="666"/>
      <c r="W1208" s="667"/>
      <c r="X1208" s="320"/>
      <c r="Y1208" s="320"/>
      <c r="Z1208" s="320"/>
    </row>
    <row r="1209" spans="1:26" s="27" customFormat="1" ht="17.100000000000001" customHeight="1" x14ac:dyDescent="0.15">
      <c r="A1209" s="642"/>
      <c r="B1209" s="643"/>
      <c r="C1209" s="644"/>
      <c r="D1209" s="358" t="s">
        <v>26</v>
      </c>
      <c r="E1209" s="646" t="s">
        <v>851</v>
      </c>
      <c r="F1209" s="646"/>
      <c r="G1209" s="646"/>
      <c r="H1209" s="646"/>
      <c r="I1209" s="646"/>
      <c r="J1209" s="646"/>
      <c r="K1209" s="646"/>
      <c r="L1209" s="646"/>
      <c r="M1209" s="646"/>
      <c r="N1209" s="646"/>
      <c r="O1209" s="646"/>
      <c r="P1209" s="646"/>
      <c r="Q1209" s="646"/>
      <c r="R1209" s="646"/>
      <c r="S1209" s="646"/>
      <c r="T1209" s="647"/>
      <c r="U1209" s="665"/>
      <c r="V1209" s="666"/>
      <c r="W1209" s="667"/>
      <c r="X1209" s="340"/>
      <c r="Y1209" s="340"/>
      <c r="Z1209" s="340"/>
    </row>
    <row r="1210" spans="1:26" s="27" customFormat="1" ht="17.100000000000001" customHeight="1" x14ac:dyDescent="0.15">
      <c r="A1210" s="642"/>
      <c r="B1210" s="643"/>
      <c r="C1210" s="644"/>
      <c r="D1210" s="358"/>
      <c r="E1210" s="625" t="s">
        <v>380</v>
      </c>
      <c r="F1210" s="625"/>
      <c r="G1210" s="625"/>
      <c r="H1210" s="625"/>
      <c r="I1210" s="625"/>
      <c r="J1210" s="625"/>
      <c r="K1210" s="625"/>
      <c r="L1210" s="625"/>
      <c r="M1210" s="625"/>
      <c r="N1210" s="625"/>
      <c r="O1210" s="625"/>
      <c r="P1210" s="625"/>
      <c r="Q1210" s="625"/>
      <c r="R1210" s="625"/>
      <c r="S1210" s="625"/>
      <c r="T1210" s="626"/>
      <c r="U1210" s="665"/>
      <c r="V1210" s="666"/>
      <c r="W1210" s="667"/>
      <c r="X1210" s="352"/>
      <c r="Y1210" s="352"/>
      <c r="Z1210" s="352"/>
    </row>
    <row r="1211" spans="1:26" s="27" customFormat="1" ht="17.100000000000001" customHeight="1" x14ac:dyDescent="0.15">
      <c r="A1211" s="642"/>
      <c r="B1211" s="643"/>
      <c r="C1211" s="644"/>
      <c r="D1211" s="327"/>
      <c r="E1211" s="140" t="s">
        <v>8</v>
      </c>
      <c r="F1211" s="625" t="s">
        <v>667</v>
      </c>
      <c r="G1211" s="625"/>
      <c r="H1211" s="625"/>
      <c r="I1211" s="625"/>
      <c r="J1211" s="625"/>
      <c r="K1211" s="625"/>
      <c r="L1211" s="625"/>
      <c r="M1211" s="625"/>
      <c r="N1211" s="625"/>
      <c r="O1211" s="625"/>
      <c r="P1211" s="625"/>
      <c r="Q1211" s="625"/>
      <c r="R1211" s="625"/>
      <c r="S1211" s="625"/>
      <c r="T1211" s="626"/>
      <c r="U1211" s="665"/>
      <c r="V1211" s="666"/>
      <c r="W1211" s="667"/>
      <c r="X1211" s="352"/>
      <c r="Y1211" s="352"/>
      <c r="Z1211" s="352"/>
    </row>
    <row r="1212" spans="1:26" s="27" customFormat="1" ht="17.100000000000001" customHeight="1" x14ac:dyDescent="0.15">
      <c r="A1212" s="642"/>
      <c r="B1212" s="643"/>
      <c r="C1212" s="644"/>
      <c r="D1212" s="302"/>
      <c r="E1212" s="303"/>
      <c r="F1212" s="625"/>
      <c r="G1212" s="625"/>
      <c r="H1212" s="625"/>
      <c r="I1212" s="625"/>
      <c r="J1212" s="625"/>
      <c r="K1212" s="625"/>
      <c r="L1212" s="625"/>
      <c r="M1212" s="625"/>
      <c r="N1212" s="625"/>
      <c r="O1212" s="625"/>
      <c r="P1212" s="625"/>
      <c r="Q1212" s="625"/>
      <c r="R1212" s="625"/>
      <c r="S1212" s="625"/>
      <c r="T1212" s="626"/>
      <c r="U1212" s="665"/>
      <c r="V1212" s="666"/>
      <c r="W1212" s="667"/>
      <c r="X1212" s="352"/>
      <c r="Y1212" s="352"/>
      <c r="Z1212" s="352"/>
    </row>
    <row r="1213" spans="1:26" s="27" customFormat="1" ht="17.100000000000001" customHeight="1" x14ac:dyDescent="0.15">
      <c r="A1213" s="642"/>
      <c r="B1213" s="643"/>
      <c r="C1213" s="644"/>
      <c r="D1213" s="302"/>
      <c r="E1213" s="303"/>
      <c r="F1213" s="625"/>
      <c r="G1213" s="625"/>
      <c r="H1213" s="625"/>
      <c r="I1213" s="625"/>
      <c r="J1213" s="625"/>
      <c r="K1213" s="625"/>
      <c r="L1213" s="625"/>
      <c r="M1213" s="625"/>
      <c r="N1213" s="625"/>
      <c r="O1213" s="625"/>
      <c r="P1213" s="625"/>
      <c r="Q1213" s="625"/>
      <c r="R1213" s="625"/>
      <c r="S1213" s="625"/>
      <c r="T1213" s="626"/>
      <c r="U1213" s="665"/>
      <c r="V1213" s="666"/>
      <c r="W1213" s="667"/>
      <c r="X1213" s="352"/>
      <c r="Y1213" s="352"/>
      <c r="Z1213" s="352"/>
    </row>
    <row r="1214" spans="1:26" s="27" customFormat="1" ht="17.100000000000001" customHeight="1" x14ac:dyDescent="0.15">
      <c r="A1214" s="642"/>
      <c r="B1214" s="643"/>
      <c r="C1214" s="644"/>
      <c r="D1214" s="302"/>
      <c r="E1214" s="303"/>
      <c r="F1214" s="625"/>
      <c r="G1214" s="625"/>
      <c r="H1214" s="625"/>
      <c r="I1214" s="625"/>
      <c r="J1214" s="625"/>
      <c r="K1214" s="625"/>
      <c r="L1214" s="625"/>
      <c r="M1214" s="625"/>
      <c r="N1214" s="625"/>
      <c r="O1214" s="625"/>
      <c r="P1214" s="625"/>
      <c r="Q1214" s="625"/>
      <c r="R1214" s="625"/>
      <c r="S1214" s="625"/>
      <c r="T1214" s="626"/>
      <c r="U1214" s="665"/>
      <c r="V1214" s="666"/>
      <c r="W1214" s="667"/>
      <c r="X1214" s="352"/>
      <c r="Y1214" s="352"/>
      <c r="Z1214" s="352"/>
    </row>
    <row r="1215" spans="1:26" s="27" customFormat="1" ht="17.100000000000001" customHeight="1" x14ac:dyDescent="0.15">
      <c r="A1215" s="642"/>
      <c r="B1215" s="643"/>
      <c r="C1215" s="644"/>
      <c r="D1215" s="303"/>
      <c r="E1215" s="303" t="s">
        <v>11</v>
      </c>
      <c r="F1215" s="625" t="s">
        <v>599</v>
      </c>
      <c r="G1215" s="625"/>
      <c r="H1215" s="625"/>
      <c r="I1215" s="625"/>
      <c r="J1215" s="625"/>
      <c r="K1215" s="625"/>
      <c r="L1215" s="625"/>
      <c r="M1215" s="625"/>
      <c r="N1215" s="625"/>
      <c r="O1215" s="625"/>
      <c r="P1215" s="625"/>
      <c r="Q1215" s="625"/>
      <c r="R1215" s="625"/>
      <c r="S1215" s="625"/>
      <c r="T1215" s="626"/>
      <c r="U1215" s="665"/>
      <c r="V1215" s="666"/>
      <c r="W1215" s="667"/>
      <c r="X1215" s="352"/>
      <c r="Y1215" s="352"/>
      <c r="Z1215" s="352"/>
    </row>
    <row r="1216" spans="1:26" s="27" customFormat="1" ht="17.100000000000001" customHeight="1" x14ac:dyDescent="0.15">
      <c r="A1216" s="642"/>
      <c r="B1216" s="643"/>
      <c r="C1216" s="644"/>
      <c r="D1216" s="303"/>
      <c r="E1216" s="303"/>
      <c r="F1216" s="625"/>
      <c r="G1216" s="625"/>
      <c r="H1216" s="625"/>
      <c r="I1216" s="625"/>
      <c r="J1216" s="625"/>
      <c r="K1216" s="625"/>
      <c r="L1216" s="625"/>
      <c r="M1216" s="625"/>
      <c r="N1216" s="625"/>
      <c r="O1216" s="625"/>
      <c r="P1216" s="625"/>
      <c r="Q1216" s="625"/>
      <c r="R1216" s="625"/>
      <c r="S1216" s="625"/>
      <c r="T1216" s="626"/>
      <c r="U1216" s="665"/>
      <c r="V1216" s="666"/>
      <c r="W1216" s="667"/>
      <c r="X1216" s="352"/>
      <c r="Y1216" s="352"/>
      <c r="Z1216" s="352"/>
    </row>
    <row r="1217" spans="1:26" s="27" customFormat="1" ht="17.100000000000001" customHeight="1" x14ac:dyDescent="0.15">
      <c r="A1217" s="642"/>
      <c r="B1217" s="643"/>
      <c r="C1217" s="644"/>
      <c r="D1217" s="303"/>
      <c r="E1217" s="303"/>
      <c r="F1217" s="625"/>
      <c r="G1217" s="625"/>
      <c r="H1217" s="625"/>
      <c r="I1217" s="625"/>
      <c r="J1217" s="625"/>
      <c r="K1217" s="625"/>
      <c r="L1217" s="625"/>
      <c r="M1217" s="625"/>
      <c r="N1217" s="625"/>
      <c r="O1217" s="625"/>
      <c r="P1217" s="625"/>
      <c r="Q1217" s="625"/>
      <c r="R1217" s="625"/>
      <c r="S1217" s="625"/>
      <c r="T1217" s="626"/>
      <c r="U1217" s="665"/>
      <c r="V1217" s="666"/>
      <c r="W1217" s="667"/>
      <c r="X1217" s="352"/>
      <c r="Y1217" s="352"/>
      <c r="Z1217" s="352"/>
    </row>
    <row r="1218" spans="1:26" s="27" customFormat="1" ht="17.100000000000001" customHeight="1" x14ac:dyDescent="0.15">
      <c r="A1218" s="642"/>
      <c r="B1218" s="643"/>
      <c r="C1218" s="644"/>
      <c r="D1218" s="303"/>
      <c r="E1218" s="303"/>
      <c r="F1218" s="625"/>
      <c r="G1218" s="625"/>
      <c r="H1218" s="625"/>
      <c r="I1218" s="625"/>
      <c r="J1218" s="625"/>
      <c r="K1218" s="625"/>
      <c r="L1218" s="625"/>
      <c r="M1218" s="625"/>
      <c r="N1218" s="625"/>
      <c r="O1218" s="625"/>
      <c r="P1218" s="625"/>
      <c r="Q1218" s="625"/>
      <c r="R1218" s="625"/>
      <c r="S1218" s="625"/>
      <c r="T1218" s="626"/>
      <c r="U1218" s="665"/>
      <c r="V1218" s="666"/>
      <c r="W1218" s="667"/>
      <c r="X1218" s="352"/>
      <c r="Y1218" s="352"/>
      <c r="Z1218" s="352"/>
    </row>
    <row r="1219" spans="1:26" s="27" customFormat="1" ht="17.100000000000001" customHeight="1" x14ac:dyDescent="0.15">
      <c r="A1219" s="642"/>
      <c r="B1219" s="643"/>
      <c r="C1219" s="644"/>
      <c r="E1219" s="236" t="s">
        <v>10</v>
      </c>
      <c r="F1219" s="625" t="s">
        <v>51</v>
      </c>
      <c r="G1219" s="625"/>
      <c r="H1219" s="625"/>
      <c r="I1219" s="625"/>
      <c r="J1219" s="625"/>
      <c r="K1219" s="625"/>
      <c r="L1219" s="625"/>
      <c r="M1219" s="625"/>
      <c r="N1219" s="625"/>
      <c r="O1219" s="625"/>
      <c r="P1219" s="625"/>
      <c r="Q1219" s="625"/>
      <c r="R1219" s="625"/>
      <c r="S1219" s="625"/>
      <c r="T1219" s="626"/>
      <c r="U1219" s="665"/>
      <c r="V1219" s="666"/>
      <c r="W1219" s="667"/>
      <c r="X1219" s="352"/>
      <c r="Y1219" s="352"/>
      <c r="Z1219" s="352"/>
    </row>
    <row r="1220" spans="1:26" s="27" customFormat="1" ht="17.100000000000001" customHeight="1" x14ac:dyDescent="0.15">
      <c r="A1220" s="642"/>
      <c r="B1220" s="643"/>
      <c r="C1220" s="644"/>
      <c r="D1220" s="141"/>
      <c r="E1220" s="236"/>
      <c r="F1220" s="625"/>
      <c r="G1220" s="625"/>
      <c r="H1220" s="625"/>
      <c r="I1220" s="625"/>
      <c r="J1220" s="625"/>
      <c r="K1220" s="625"/>
      <c r="L1220" s="625"/>
      <c r="M1220" s="625"/>
      <c r="N1220" s="625"/>
      <c r="O1220" s="625"/>
      <c r="P1220" s="625"/>
      <c r="Q1220" s="625"/>
      <c r="R1220" s="625"/>
      <c r="S1220" s="625"/>
      <c r="T1220" s="626"/>
      <c r="U1220" s="665"/>
      <c r="V1220" s="666"/>
      <c r="W1220" s="667"/>
      <c r="X1220" s="352"/>
      <c r="Y1220" s="352"/>
      <c r="Z1220" s="352"/>
    </row>
    <row r="1221" spans="1:26" s="27" customFormat="1" ht="17.100000000000001" customHeight="1" x14ac:dyDescent="0.15">
      <c r="A1221" s="642"/>
      <c r="B1221" s="643"/>
      <c r="C1221" s="644"/>
      <c r="D1221" s="351"/>
      <c r="E1221" s="350"/>
      <c r="F1221" s="625"/>
      <c r="G1221" s="625"/>
      <c r="H1221" s="625"/>
      <c r="I1221" s="625"/>
      <c r="J1221" s="625"/>
      <c r="K1221" s="625"/>
      <c r="L1221" s="625"/>
      <c r="M1221" s="625"/>
      <c r="N1221" s="625"/>
      <c r="O1221" s="625"/>
      <c r="P1221" s="625"/>
      <c r="Q1221" s="625"/>
      <c r="R1221" s="625"/>
      <c r="S1221" s="625"/>
      <c r="T1221" s="626"/>
      <c r="U1221" s="665"/>
      <c r="V1221" s="666"/>
      <c r="W1221" s="667"/>
      <c r="X1221" s="352"/>
      <c r="Y1221" s="352"/>
      <c r="Z1221" s="352"/>
    </row>
    <row r="1222" spans="1:26" s="27" customFormat="1" ht="17.100000000000001" customHeight="1" x14ac:dyDescent="0.15">
      <c r="A1222" s="642"/>
      <c r="B1222" s="643"/>
      <c r="C1222" s="644"/>
      <c r="D1222" s="284"/>
      <c r="E1222" s="236" t="s">
        <v>12</v>
      </c>
      <c r="F1222" s="625" t="s">
        <v>376</v>
      </c>
      <c r="G1222" s="625"/>
      <c r="H1222" s="625"/>
      <c r="I1222" s="625"/>
      <c r="J1222" s="625"/>
      <c r="K1222" s="625"/>
      <c r="L1222" s="625"/>
      <c r="M1222" s="625"/>
      <c r="N1222" s="625"/>
      <c r="O1222" s="625"/>
      <c r="P1222" s="625"/>
      <c r="Q1222" s="625"/>
      <c r="R1222" s="625"/>
      <c r="S1222" s="625"/>
      <c r="T1222" s="626"/>
      <c r="U1222" s="665"/>
      <c r="V1222" s="666"/>
      <c r="W1222" s="667"/>
      <c r="X1222" s="352"/>
      <c r="Y1222" s="352"/>
      <c r="Z1222" s="352"/>
    </row>
    <row r="1223" spans="1:26" s="27" customFormat="1" ht="17.100000000000001" customHeight="1" x14ac:dyDescent="0.15">
      <c r="A1223" s="642"/>
      <c r="B1223" s="643"/>
      <c r="C1223" s="644"/>
      <c r="D1223" s="351"/>
      <c r="E1223" s="350"/>
      <c r="F1223" s="625"/>
      <c r="G1223" s="625"/>
      <c r="H1223" s="625"/>
      <c r="I1223" s="625"/>
      <c r="J1223" s="625"/>
      <c r="K1223" s="625"/>
      <c r="L1223" s="625"/>
      <c r="M1223" s="625"/>
      <c r="N1223" s="625"/>
      <c r="O1223" s="625"/>
      <c r="P1223" s="625"/>
      <c r="Q1223" s="625"/>
      <c r="R1223" s="625"/>
      <c r="S1223" s="625"/>
      <c r="T1223" s="626"/>
      <c r="U1223" s="665"/>
      <c r="V1223" s="666"/>
      <c r="W1223" s="667"/>
      <c r="X1223" s="352"/>
      <c r="Y1223" s="352"/>
      <c r="Z1223" s="352"/>
    </row>
    <row r="1224" spans="1:26" s="27" customFormat="1" ht="17.100000000000001" customHeight="1" x14ac:dyDescent="0.15">
      <c r="A1224" s="642"/>
      <c r="B1224" s="643"/>
      <c r="C1224" s="644"/>
      <c r="D1224" s="310"/>
      <c r="E1224" s="350" t="s">
        <v>18</v>
      </c>
      <c r="F1224" s="625" t="s">
        <v>515</v>
      </c>
      <c r="G1224" s="625"/>
      <c r="H1224" s="625"/>
      <c r="I1224" s="625"/>
      <c r="J1224" s="625"/>
      <c r="K1224" s="625"/>
      <c r="L1224" s="625"/>
      <c r="M1224" s="625"/>
      <c r="N1224" s="625"/>
      <c r="O1224" s="625"/>
      <c r="P1224" s="625"/>
      <c r="Q1224" s="625"/>
      <c r="R1224" s="625"/>
      <c r="S1224" s="625"/>
      <c r="T1224" s="626"/>
      <c r="U1224" s="665"/>
      <c r="V1224" s="666"/>
      <c r="W1224" s="667"/>
      <c r="X1224" s="352"/>
      <c r="Y1224" s="352"/>
      <c r="Z1224" s="352"/>
    </row>
    <row r="1225" spans="1:26" s="27" customFormat="1" ht="17.100000000000001" customHeight="1" x14ac:dyDescent="0.15">
      <c r="A1225" s="642"/>
      <c r="B1225" s="643"/>
      <c r="C1225" s="644"/>
      <c r="D1225" s="351"/>
      <c r="E1225" s="350"/>
      <c r="F1225" s="625"/>
      <c r="G1225" s="625"/>
      <c r="H1225" s="625"/>
      <c r="I1225" s="625"/>
      <c r="J1225" s="625"/>
      <c r="K1225" s="625"/>
      <c r="L1225" s="625"/>
      <c r="M1225" s="625"/>
      <c r="N1225" s="625"/>
      <c r="O1225" s="625"/>
      <c r="P1225" s="625"/>
      <c r="Q1225" s="625"/>
      <c r="R1225" s="625"/>
      <c r="S1225" s="625"/>
      <c r="T1225" s="626"/>
      <c r="U1225" s="665"/>
      <c r="V1225" s="666"/>
      <c r="W1225" s="667"/>
      <c r="X1225" s="352"/>
      <c r="Y1225" s="352"/>
      <c r="Z1225" s="352"/>
    </row>
    <row r="1226" spans="1:26" s="27" customFormat="1" ht="17.100000000000001" customHeight="1" x14ac:dyDescent="0.15">
      <c r="A1226" s="642"/>
      <c r="B1226" s="643"/>
      <c r="C1226" s="644"/>
      <c r="D1226" s="351"/>
      <c r="E1226" s="350"/>
      <c r="F1226" s="625"/>
      <c r="G1226" s="625"/>
      <c r="H1226" s="625"/>
      <c r="I1226" s="625"/>
      <c r="J1226" s="625"/>
      <c r="K1226" s="625"/>
      <c r="L1226" s="625"/>
      <c r="M1226" s="625"/>
      <c r="N1226" s="625"/>
      <c r="O1226" s="625"/>
      <c r="P1226" s="625"/>
      <c r="Q1226" s="625"/>
      <c r="R1226" s="625"/>
      <c r="S1226" s="625"/>
      <c r="T1226" s="626"/>
      <c r="U1226" s="665"/>
      <c r="V1226" s="666"/>
      <c r="W1226" s="667"/>
      <c r="X1226" s="352"/>
      <c r="Y1226" s="352"/>
      <c r="Z1226" s="352"/>
    </row>
    <row r="1227" spans="1:26" s="27" customFormat="1" ht="17.100000000000001" customHeight="1" x14ac:dyDescent="0.15">
      <c r="A1227" s="642"/>
      <c r="B1227" s="643"/>
      <c r="C1227" s="644"/>
      <c r="D1227" s="351"/>
      <c r="E1227" s="350"/>
      <c r="F1227" s="625"/>
      <c r="G1227" s="625"/>
      <c r="H1227" s="625"/>
      <c r="I1227" s="625"/>
      <c r="J1227" s="625"/>
      <c r="K1227" s="625"/>
      <c r="L1227" s="625"/>
      <c r="M1227" s="625"/>
      <c r="N1227" s="625"/>
      <c r="O1227" s="625"/>
      <c r="P1227" s="625"/>
      <c r="Q1227" s="625"/>
      <c r="R1227" s="625"/>
      <c r="S1227" s="625"/>
      <c r="T1227" s="626"/>
      <c r="U1227" s="665"/>
      <c r="V1227" s="666"/>
      <c r="W1227" s="667"/>
      <c r="X1227" s="352"/>
      <c r="Y1227" s="352"/>
      <c r="Z1227" s="352"/>
    </row>
    <row r="1228" spans="1:26" s="27" customFormat="1" ht="17.100000000000001" customHeight="1" x14ac:dyDescent="0.15">
      <c r="A1228" s="642"/>
      <c r="B1228" s="643"/>
      <c r="C1228" s="644"/>
      <c r="D1228" s="351"/>
      <c r="E1228" s="350"/>
      <c r="F1228" s="625"/>
      <c r="G1228" s="625"/>
      <c r="H1228" s="625"/>
      <c r="I1228" s="625"/>
      <c r="J1228" s="625"/>
      <c r="K1228" s="625"/>
      <c r="L1228" s="625"/>
      <c r="M1228" s="625"/>
      <c r="N1228" s="625"/>
      <c r="O1228" s="625"/>
      <c r="P1228" s="625"/>
      <c r="Q1228" s="625"/>
      <c r="R1228" s="625"/>
      <c r="S1228" s="625"/>
      <c r="T1228" s="626"/>
      <c r="U1228" s="665"/>
      <c r="V1228" s="666"/>
      <c r="W1228" s="667"/>
      <c r="X1228" s="352"/>
      <c r="Y1228" s="352"/>
      <c r="Z1228" s="352"/>
    </row>
    <row r="1229" spans="1:26" s="27" customFormat="1" ht="17.100000000000001" customHeight="1" x14ac:dyDescent="0.15">
      <c r="A1229" s="642"/>
      <c r="B1229" s="643"/>
      <c r="C1229" s="644"/>
      <c r="D1229" s="351"/>
      <c r="E1229" s="350"/>
      <c r="F1229" s="625"/>
      <c r="G1229" s="625"/>
      <c r="H1229" s="625"/>
      <c r="I1229" s="625"/>
      <c r="J1229" s="625"/>
      <c r="K1229" s="625"/>
      <c r="L1229" s="625"/>
      <c r="M1229" s="625"/>
      <c r="N1229" s="625"/>
      <c r="O1229" s="625"/>
      <c r="P1229" s="625"/>
      <c r="Q1229" s="625"/>
      <c r="R1229" s="625"/>
      <c r="S1229" s="625"/>
      <c r="T1229" s="626"/>
      <c r="U1229" s="665"/>
      <c r="V1229" s="666"/>
      <c r="W1229" s="667"/>
      <c r="X1229" s="352"/>
      <c r="Y1229" s="352"/>
      <c r="Z1229" s="352"/>
    </row>
    <row r="1230" spans="1:26" s="27" customFormat="1" ht="17.100000000000001" customHeight="1" x14ac:dyDescent="0.15">
      <c r="A1230" s="642"/>
      <c r="B1230" s="643"/>
      <c r="C1230" s="644"/>
      <c r="D1230" s="310"/>
      <c r="E1230" s="350" t="s">
        <v>19</v>
      </c>
      <c r="F1230" s="625" t="s">
        <v>485</v>
      </c>
      <c r="G1230" s="625"/>
      <c r="H1230" s="625"/>
      <c r="I1230" s="625"/>
      <c r="J1230" s="625"/>
      <c r="K1230" s="625"/>
      <c r="L1230" s="625"/>
      <c r="M1230" s="625"/>
      <c r="N1230" s="625"/>
      <c r="O1230" s="625"/>
      <c r="P1230" s="625"/>
      <c r="Q1230" s="625"/>
      <c r="R1230" s="625"/>
      <c r="S1230" s="625"/>
      <c r="T1230" s="626"/>
      <c r="U1230" s="665"/>
      <c r="V1230" s="666"/>
      <c r="W1230" s="667"/>
      <c r="X1230" s="352"/>
      <c r="Y1230" s="352"/>
      <c r="Z1230" s="352"/>
    </row>
    <row r="1231" spans="1:26" s="27" customFormat="1" ht="17.100000000000001" customHeight="1" x14ac:dyDescent="0.15">
      <c r="A1231" s="642"/>
      <c r="B1231" s="643"/>
      <c r="C1231" s="644"/>
      <c r="D1231" s="351"/>
      <c r="E1231" s="303"/>
      <c r="F1231" s="303" t="s">
        <v>259</v>
      </c>
      <c r="G1231" s="625" t="s">
        <v>486</v>
      </c>
      <c r="H1231" s="625"/>
      <c r="I1231" s="625"/>
      <c r="J1231" s="625"/>
      <c r="K1231" s="625"/>
      <c r="L1231" s="625"/>
      <c r="M1231" s="625"/>
      <c r="N1231" s="625"/>
      <c r="O1231" s="625"/>
      <c r="P1231" s="625"/>
      <c r="Q1231" s="625"/>
      <c r="R1231" s="625"/>
      <c r="S1231" s="625"/>
      <c r="T1231" s="626"/>
      <c r="U1231" s="665"/>
      <c r="V1231" s="666"/>
      <c r="W1231" s="667"/>
      <c r="X1231" s="352"/>
      <c r="Y1231" s="352"/>
      <c r="Z1231" s="352"/>
    </row>
    <row r="1232" spans="1:26" s="27" customFormat="1" ht="17.100000000000001" customHeight="1" x14ac:dyDescent="0.15">
      <c r="A1232" s="642"/>
      <c r="B1232" s="643"/>
      <c r="C1232" s="644"/>
      <c r="D1232" s="351"/>
      <c r="E1232" s="303"/>
      <c r="F1232" s="303"/>
      <c r="G1232" s="625"/>
      <c r="H1232" s="625"/>
      <c r="I1232" s="625"/>
      <c r="J1232" s="625"/>
      <c r="K1232" s="625"/>
      <c r="L1232" s="625"/>
      <c r="M1232" s="625"/>
      <c r="N1232" s="625"/>
      <c r="O1232" s="625"/>
      <c r="P1232" s="625"/>
      <c r="Q1232" s="625"/>
      <c r="R1232" s="625"/>
      <c r="S1232" s="625"/>
      <c r="T1232" s="626"/>
      <c r="U1232" s="665"/>
      <c r="V1232" s="666"/>
      <c r="W1232" s="667"/>
      <c r="X1232" s="352"/>
      <c r="Y1232" s="352"/>
      <c r="Z1232" s="352"/>
    </row>
    <row r="1233" spans="1:26" s="27" customFormat="1" ht="17.100000000000001" customHeight="1" x14ac:dyDescent="0.15">
      <c r="A1233" s="642"/>
      <c r="B1233" s="643"/>
      <c r="C1233" s="644"/>
      <c r="D1233" s="351"/>
      <c r="E1233" s="303"/>
      <c r="F1233" s="303" t="s">
        <v>260</v>
      </c>
      <c r="G1233" s="625" t="s">
        <v>487</v>
      </c>
      <c r="H1233" s="625"/>
      <c r="I1233" s="625"/>
      <c r="J1233" s="625"/>
      <c r="K1233" s="625"/>
      <c r="L1233" s="625"/>
      <c r="M1233" s="625"/>
      <c r="N1233" s="625"/>
      <c r="O1233" s="625"/>
      <c r="P1233" s="625"/>
      <c r="Q1233" s="625"/>
      <c r="R1233" s="625"/>
      <c r="S1233" s="625"/>
      <c r="T1233" s="626"/>
      <c r="U1233" s="665"/>
      <c r="V1233" s="666"/>
      <c r="W1233" s="667"/>
      <c r="X1233" s="352"/>
      <c r="Y1233" s="352"/>
      <c r="Z1233" s="352"/>
    </row>
    <row r="1234" spans="1:26" s="27" customFormat="1" ht="17.100000000000001" customHeight="1" x14ac:dyDescent="0.15">
      <c r="A1234" s="642"/>
      <c r="B1234" s="643"/>
      <c r="C1234" s="644"/>
      <c r="D1234" s="351"/>
      <c r="E1234" s="303"/>
      <c r="F1234" s="303"/>
      <c r="G1234" s="625"/>
      <c r="H1234" s="625"/>
      <c r="I1234" s="625"/>
      <c r="J1234" s="625"/>
      <c r="K1234" s="625"/>
      <c r="L1234" s="625"/>
      <c r="M1234" s="625"/>
      <c r="N1234" s="625"/>
      <c r="O1234" s="625"/>
      <c r="P1234" s="625"/>
      <c r="Q1234" s="625"/>
      <c r="R1234" s="625"/>
      <c r="S1234" s="625"/>
      <c r="T1234" s="626"/>
      <c r="U1234" s="665"/>
      <c r="V1234" s="666"/>
      <c r="W1234" s="667"/>
      <c r="X1234" s="352"/>
      <c r="Y1234" s="352"/>
      <c r="Z1234" s="352"/>
    </row>
    <row r="1235" spans="1:26" s="27" customFormat="1" ht="17.100000000000001" customHeight="1" x14ac:dyDescent="0.15">
      <c r="A1235" s="642"/>
      <c r="B1235" s="643"/>
      <c r="C1235" s="644"/>
      <c r="D1235" s="351"/>
      <c r="E1235" s="303"/>
      <c r="F1235" s="303" t="s">
        <v>264</v>
      </c>
      <c r="G1235" s="625" t="s">
        <v>393</v>
      </c>
      <c r="H1235" s="625"/>
      <c r="I1235" s="625"/>
      <c r="J1235" s="625"/>
      <c r="K1235" s="625"/>
      <c r="L1235" s="625"/>
      <c r="M1235" s="625"/>
      <c r="N1235" s="625"/>
      <c r="O1235" s="625"/>
      <c r="P1235" s="625"/>
      <c r="Q1235" s="625"/>
      <c r="R1235" s="625"/>
      <c r="S1235" s="625"/>
      <c r="T1235" s="626"/>
      <c r="U1235" s="665"/>
      <c r="V1235" s="666"/>
      <c r="W1235" s="667"/>
      <c r="X1235" s="352"/>
      <c r="Y1235" s="352"/>
      <c r="Z1235" s="352"/>
    </row>
    <row r="1236" spans="1:26" s="27" customFormat="1" ht="17.100000000000001" customHeight="1" x14ac:dyDescent="0.15">
      <c r="A1236" s="642"/>
      <c r="B1236" s="643"/>
      <c r="C1236" s="644"/>
      <c r="D1236" s="351"/>
      <c r="E1236" s="303"/>
      <c r="F1236" s="303"/>
      <c r="G1236" s="625"/>
      <c r="H1236" s="625"/>
      <c r="I1236" s="625"/>
      <c r="J1236" s="625"/>
      <c r="K1236" s="625"/>
      <c r="L1236" s="625"/>
      <c r="M1236" s="625"/>
      <c r="N1236" s="625"/>
      <c r="O1236" s="625"/>
      <c r="P1236" s="625"/>
      <c r="Q1236" s="625"/>
      <c r="R1236" s="625"/>
      <c r="S1236" s="625"/>
      <c r="T1236" s="626"/>
      <c r="U1236" s="665"/>
      <c r="V1236" s="666"/>
      <c r="W1236" s="667"/>
      <c r="X1236" s="352"/>
      <c r="Y1236" s="352"/>
      <c r="Z1236" s="352"/>
    </row>
    <row r="1237" spans="1:26" s="27" customFormat="1" ht="17.100000000000001" customHeight="1" x14ac:dyDescent="0.15">
      <c r="A1237" s="642"/>
      <c r="B1237" s="643"/>
      <c r="C1237" s="644"/>
      <c r="D1237" s="351"/>
      <c r="E1237" s="303"/>
      <c r="F1237" s="303"/>
      <c r="G1237" s="625"/>
      <c r="H1237" s="625"/>
      <c r="I1237" s="625"/>
      <c r="J1237" s="625"/>
      <c r="K1237" s="625"/>
      <c r="L1237" s="625"/>
      <c r="M1237" s="625"/>
      <c r="N1237" s="625"/>
      <c r="O1237" s="625"/>
      <c r="P1237" s="625"/>
      <c r="Q1237" s="625"/>
      <c r="R1237" s="625"/>
      <c r="S1237" s="625"/>
      <c r="T1237" s="626"/>
      <c r="U1237" s="665"/>
      <c r="V1237" s="666"/>
      <c r="W1237" s="667"/>
      <c r="X1237" s="352"/>
      <c r="Y1237" s="352"/>
      <c r="Z1237" s="352"/>
    </row>
    <row r="1238" spans="1:26" s="27" customFormat="1" ht="17.100000000000001" customHeight="1" x14ac:dyDescent="0.15">
      <c r="A1238" s="642"/>
      <c r="B1238" s="643"/>
      <c r="C1238" s="644"/>
      <c r="D1238" s="351"/>
      <c r="E1238" s="303"/>
      <c r="F1238" s="303"/>
      <c r="G1238" s="625"/>
      <c r="H1238" s="625"/>
      <c r="I1238" s="625"/>
      <c r="J1238" s="625"/>
      <c r="K1238" s="625"/>
      <c r="L1238" s="625"/>
      <c r="M1238" s="625"/>
      <c r="N1238" s="625"/>
      <c r="O1238" s="625"/>
      <c r="P1238" s="625"/>
      <c r="Q1238" s="625"/>
      <c r="R1238" s="625"/>
      <c r="S1238" s="625"/>
      <c r="T1238" s="626"/>
      <c r="U1238" s="665"/>
      <c r="V1238" s="666"/>
      <c r="W1238" s="667"/>
      <c r="X1238" s="352"/>
      <c r="Y1238" s="352"/>
      <c r="Z1238" s="352"/>
    </row>
    <row r="1239" spans="1:26" s="27" customFormat="1" ht="17.100000000000001" customHeight="1" x14ac:dyDescent="0.15">
      <c r="A1239" s="642"/>
      <c r="B1239" s="643"/>
      <c r="C1239" s="644"/>
      <c r="D1239" s="351"/>
      <c r="E1239" s="285"/>
      <c r="F1239" s="285" t="s">
        <v>392</v>
      </c>
      <c r="G1239" s="673" t="s">
        <v>699</v>
      </c>
      <c r="H1239" s="673"/>
      <c r="I1239" s="673"/>
      <c r="J1239" s="673"/>
      <c r="K1239" s="673"/>
      <c r="L1239" s="673"/>
      <c r="M1239" s="673"/>
      <c r="N1239" s="673"/>
      <c r="O1239" s="673"/>
      <c r="P1239" s="673"/>
      <c r="Q1239" s="673"/>
      <c r="R1239" s="673"/>
      <c r="S1239" s="673"/>
      <c r="T1239" s="626"/>
      <c r="U1239" s="665"/>
      <c r="V1239" s="666"/>
      <c r="W1239" s="667"/>
      <c r="X1239" s="352"/>
      <c r="Y1239" s="352"/>
      <c r="Z1239" s="352"/>
    </row>
    <row r="1240" spans="1:26" s="27" customFormat="1" ht="17.100000000000001" customHeight="1" x14ac:dyDescent="0.15">
      <c r="A1240" s="642"/>
      <c r="B1240" s="643"/>
      <c r="C1240" s="644"/>
      <c r="D1240" s="351"/>
      <c r="E1240" s="285"/>
      <c r="F1240" s="285"/>
      <c r="G1240" s="673"/>
      <c r="H1240" s="673"/>
      <c r="I1240" s="673"/>
      <c r="J1240" s="673"/>
      <c r="K1240" s="673"/>
      <c r="L1240" s="673"/>
      <c r="M1240" s="673"/>
      <c r="N1240" s="673"/>
      <c r="O1240" s="673"/>
      <c r="P1240" s="673"/>
      <c r="Q1240" s="673"/>
      <c r="R1240" s="673"/>
      <c r="S1240" s="673"/>
      <c r="T1240" s="626"/>
      <c r="U1240" s="665"/>
      <c r="V1240" s="666"/>
      <c r="W1240" s="667"/>
      <c r="X1240" s="352"/>
      <c r="Y1240" s="352"/>
      <c r="Z1240" s="352"/>
    </row>
    <row r="1241" spans="1:26" s="27" customFormat="1" ht="17.100000000000001" customHeight="1" x14ac:dyDescent="0.15">
      <c r="A1241" s="642"/>
      <c r="B1241" s="643"/>
      <c r="C1241" s="644"/>
      <c r="D1241" s="351"/>
      <c r="E1241" s="285"/>
      <c r="F1241" s="285"/>
      <c r="G1241" s="628"/>
      <c r="H1241" s="628"/>
      <c r="I1241" s="628"/>
      <c r="J1241" s="628"/>
      <c r="K1241" s="628"/>
      <c r="L1241" s="628"/>
      <c r="M1241" s="628"/>
      <c r="N1241" s="628"/>
      <c r="O1241" s="628"/>
      <c r="P1241" s="628"/>
      <c r="Q1241" s="628"/>
      <c r="R1241" s="628"/>
      <c r="S1241" s="628"/>
      <c r="T1241" s="629"/>
      <c r="U1241" s="665"/>
      <c r="V1241" s="666"/>
      <c r="W1241" s="667"/>
      <c r="X1241" s="352"/>
      <c r="Y1241" s="352"/>
      <c r="Z1241" s="352"/>
    </row>
    <row r="1242" spans="1:26" s="27" customFormat="1" ht="17.100000000000001" customHeight="1" x14ac:dyDescent="0.15">
      <c r="A1242" s="642"/>
      <c r="B1242" s="643"/>
      <c r="C1242" s="644"/>
      <c r="D1242" s="145" t="s">
        <v>23</v>
      </c>
      <c r="E1242" s="646" t="s">
        <v>849</v>
      </c>
      <c r="F1242" s="646"/>
      <c r="G1242" s="646"/>
      <c r="H1242" s="646"/>
      <c r="I1242" s="646"/>
      <c r="J1242" s="646"/>
      <c r="K1242" s="646"/>
      <c r="L1242" s="646"/>
      <c r="M1242" s="646"/>
      <c r="N1242" s="646"/>
      <c r="O1242" s="646"/>
      <c r="P1242" s="646"/>
      <c r="Q1242" s="646"/>
      <c r="R1242" s="646"/>
      <c r="S1242" s="646"/>
      <c r="T1242" s="647"/>
      <c r="U1242" s="665"/>
      <c r="V1242" s="666"/>
      <c r="W1242" s="667"/>
      <c r="X1242" s="355"/>
      <c r="Y1242" s="355"/>
      <c r="Z1242" s="355"/>
    </row>
    <row r="1243" spans="1:26" s="27" customFormat="1" ht="17.100000000000001" customHeight="1" x14ac:dyDescent="0.15">
      <c r="A1243" s="642"/>
      <c r="B1243" s="643"/>
      <c r="C1243" s="644"/>
      <c r="D1243" s="358"/>
      <c r="E1243" s="625" t="s">
        <v>895</v>
      </c>
      <c r="F1243" s="625"/>
      <c r="G1243" s="625"/>
      <c r="H1243" s="625"/>
      <c r="I1243" s="625"/>
      <c r="J1243" s="625"/>
      <c r="K1243" s="625"/>
      <c r="L1243" s="625"/>
      <c r="M1243" s="625"/>
      <c r="N1243" s="625"/>
      <c r="O1243" s="625"/>
      <c r="P1243" s="625"/>
      <c r="Q1243" s="625"/>
      <c r="R1243" s="625"/>
      <c r="S1243" s="625"/>
      <c r="T1243" s="626"/>
      <c r="U1243" s="665"/>
      <c r="V1243" s="666"/>
      <c r="W1243" s="667"/>
      <c r="X1243" s="352"/>
      <c r="Y1243" s="352"/>
      <c r="Z1243" s="352"/>
    </row>
    <row r="1244" spans="1:26" s="27" customFormat="1" ht="17.100000000000001" customHeight="1" x14ac:dyDescent="0.15">
      <c r="A1244" s="642"/>
      <c r="B1244" s="643"/>
      <c r="C1244" s="644"/>
      <c r="D1244" s="302"/>
      <c r="E1244" s="303"/>
      <c r="F1244" s="303"/>
      <c r="G1244" s="303"/>
      <c r="H1244" s="303"/>
      <c r="I1244" s="303"/>
      <c r="J1244" s="303"/>
      <c r="K1244" s="303"/>
      <c r="L1244" s="303"/>
      <c r="M1244" s="303"/>
      <c r="N1244" s="303"/>
      <c r="O1244" s="303"/>
      <c r="P1244" s="303"/>
      <c r="Q1244" s="303"/>
      <c r="R1244" s="303"/>
      <c r="S1244" s="303"/>
      <c r="T1244" s="304"/>
      <c r="U1244" s="668"/>
      <c r="V1244" s="669"/>
      <c r="W1244" s="670"/>
      <c r="X1244" s="352"/>
      <c r="Y1244" s="352"/>
      <c r="Z1244" s="352"/>
    </row>
    <row r="1245" spans="1:26" s="27" customFormat="1" ht="17.100000000000001" customHeight="1" x14ac:dyDescent="0.15">
      <c r="A1245" s="639" t="s">
        <v>934</v>
      </c>
      <c r="B1245" s="640"/>
      <c r="C1245" s="641"/>
      <c r="D1245" s="621" t="s">
        <v>700</v>
      </c>
      <c r="E1245" s="622"/>
      <c r="F1245" s="622"/>
      <c r="G1245" s="622"/>
      <c r="H1245" s="622"/>
      <c r="I1245" s="622"/>
      <c r="J1245" s="622"/>
      <c r="K1245" s="622"/>
      <c r="L1245" s="622"/>
      <c r="M1245" s="622"/>
      <c r="N1245" s="622"/>
      <c r="O1245" s="622"/>
      <c r="P1245" s="622"/>
      <c r="Q1245" s="622"/>
      <c r="R1245" s="622"/>
      <c r="S1245" s="622"/>
      <c r="T1245" s="623"/>
      <c r="U1245" s="665" t="s">
        <v>580</v>
      </c>
      <c r="V1245" s="666"/>
      <c r="W1245" s="667"/>
      <c r="X1245" s="260"/>
      <c r="Y1245" s="260"/>
      <c r="Z1245" s="260"/>
    </row>
    <row r="1246" spans="1:26" s="27" customFormat="1" ht="17.100000000000001" customHeight="1" x14ac:dyDescent="0.15">
      <c r="A1246" s="642"/>
      <c r="B1246" s="643"/>
      <c r="C1246" s="644"/>
      <c r="D1246" s="624"/>
      <c r="E1246" s="625"/>
      <c r="F1246" s="625"/>
      <c r="G1246" s="625"/>
      <c r="H1246" s="625"/>
      <c r="I1246" s="625"/>
      <c r="J1246" s="625"/>
      <c r="K1246" s="625"/>
      <c r="L1246" s="625"/>
      <c r="M1246" s="625"/>
      <c r="N1246" s="625"/>
      <c r="O1246" s="625"/>
      <c r="P1246" s="625"/>
      <c r="Q1246" s="625"/>
      <c r="R1246" s="625"/>
      <c r="S1246" s="625"/>
      <c r="T1246" s="626"/>
      <c r="U1246" s="665"/>
      <c r="V1246" s="666"/>
      <c r="W1246" s="667"/>
      <c r="X1246" s="352"/>
      <c r="Y1246" s="352"/>
      <c r="Z1246" s="352"/>
    </row>
    <row r="1247" spans="1:26" s="27" customFormat="1" ht="17.100000000000001" customHeight="1" x14ac:dyDescent="0.15">
      <c r="A1247" s="642"/>
      <c r="B1247" s="643"/>
      <c r="C1247" s="644"/>
      <c r="D1247" s="624"/>
      <c r="E1247" s="625"/>
      <c r="F1247" s="625"/>
      <c r="G1247" s="625"/>
      <c r="H1247" s="625"/>
      <c r="I1247" s="625"/>
      <c r="J1247" s="625"/>
      <c r="K1247" s="625"/>
      <c r="L1247" s="625"/>
      <c r="M1247" s="625"/>
      <c r="N1247" s="625"/>
      <c r="O1247" s="625"/>
      <c r="P1247" s="625"/>
      <c r="Q1247" s="625"/>
      <c r="R1247" s="625"/>
      <c r="S1247" s="625"/>
      <c r="T1247" s="626"/>
      <c r="U1247" s="665"/>
      <c r="V1247" s="666"/>
      <c r="W1247" s="667"/>
      <c r="X1247" s="352"/>
      <c r="Y1247" s="352"/>
      <c r="Z1247" s="352"/>
    </row>
    <row r="1248" spans="1:26" s="27" customFormat="1" ht="17.100000000000001" customHeight="1" x14ac:dyDescent="0.15">
      <c r="A1248" s="642"/>
      <c r="B1248" s="643"/>
      <c r="C1248" s="644"/>
      <c r="D1248" s="624"/>
      <c r="E1248" s="625"/>
      <c r="F1248" s="625"/>
      <c r="G1248" s="625"/>
      <c r="H1248" s="625"/>
      <c r="I1248" s="625"/>
      <c r="J1248" s="625"/>
      <c r="K1248" s="625"/>
      <c r="L1248" s="625"/>
      <c r="M1248" s="625"/>
      <c r="N1248" s="625"/>
      <c r="O1248" s="625"/>
      <c r="P1248" s="625"/>
      <c r="Q1248" s="625"/>
      <c r="R1248" s="625"/>
      <c r="S1248" s="625"/>
      <c r="T1248" s="626"/>
      <c r="U1248" s="665"/>
      <c r="V1248" s="666"/>
      <c r="W1248" s="667"/>
      <c r="X1248" s="352"/>
      <c r="Y1248" s="352"/>
      <c r="Z1248" s="352"/>
    </row>
    <row r="1249" spans="1:26" s="27" customFormat="1" ht="17.100000000000001" customHeight="1" x14ac:dyDescent="0.15">
      <c r="A1249" s="642"/>
      <c r="B1249" s="643"/>
      <c r="C1249" s="644"/>
      <c r="D1249" s="624"/>
      <c r="E1249" s="625"/>
      <c r="F1249" s="625"/>
      <c r="G1249" s="625"/>
      <c r="H1249" s="625"/>
      <c r="I1249" s="625"/>
      <c r="J1249" s="625"/>
      <c r="K1249" s="625"/>
      <c r="L1249" s="625"/>
      <c r="M1249" s="625"/>
      <c r="N1249" s="625"/>
      <c r="O1249" s="625"/>
      <c r="P1249" s="625"/>
      <c r="Q1249" s="625"/>
      <c r="R1249" s="625"/>
      <c r="S1249" s="625"/>
      <c r="T1249" s="626"/>
      <c r="U1249" s="665"/>
      <c r="V1249" s="666"/>
      <c r="W1249" s="667"/>
      <c r="X1249" s="352"/>
      <c r="Y1249" s="352"/>
      <c r="Z1249" s="352"/>
    </row>
    <row r="1250" spans="1:26" s="27" customFormat="1" ht="17.100000000000001" customHeight="1" x14ac:dyDescent="0.15">
      <c r="A1250" s="642"/>
      <c r="B1250" s="643"/>
      <c r="C1250" s="644"/>
      <c r="D1250" s="627"/>
      <c r="E1250" s="628"/>
      <c r="F1250" s="628"/>
      <c r="G1250" s="628"/>
      <c r="H1250" s="628"/>
      <c r="I1250" s="628"/>
      <c r="J1250" s="628"/>
      <c r="K1250" s="628"/>
      <c r="L1250" s="628"/>
      <c r="M1250" s="628"/>
      <c r="N1250" s="628"/>
      <c r="O1250" s="628"/>
      <c r="P1250" s="628"/>
      <c r="Q1250" s="628"/>
      <c r="R1250" s="628"/>
      <c r="S1250" s="628"/>
      <c r="T1250" s="629"/>
      <c r="U1250" s="665"/>
      <c r="V1250" s="666"/>
      <c r="W1250" s="667"/>
      <c r="X1250" s="341"/>
      <c r="Y1250" s="341"/>
      <c r="Z1250" s="341"/>
    </row>
    <row r="1251" spans="1:26" s="27" customFormat="1" ht="17.100000000000001" customHeight="1" x14ac:dyDescent="0.15">
      <c r="A1251" s="642"/>
      <c r="B1251" s="643"/>
      <c r="C1251" s="644"/>
      <c r="D1251" s="645" t="s">
        <v>852</v>
      </c>
      <c r="E1251" s="646"/>
      <c r="F1251" s="646"/>
      <c r="G1251" s="646"/>
      <c r="H1251" s="646"/>
      <c r="I1251" s="646"/>
      <c r="J1251" s="646"/>
      <c r="K1251" s="646"/>
      <c r="L1251" s="646"/>
      <c r="M1251" s="646"/>
      <c r="N1251" s="646"/>
      <c r="O1251" s="646"/>
      <c r="P1251" s="646"/>
      <c r="Q1251" s="646"/>
      <c r="R1251" s="646"/>
      <c r="S1251" s="646"/>
      <c r="T1251" s="647"/>
      <c r="U1251" s="665"/>
      <c r="V1251" s="666"/>
      <c r="W1251" s="667"/>
      <c r="X1251" s="352"/>
      <c r="Y1251" s="352"/>
      <c r="Z1251" s="352"/>
    </row>
    <row r="1252" spans="1:26" s="27" customFormat="1" ht="17.100000000000001" customHeight="1" x14ac:dyDescent="0.15">
      <c r="A1252" s="642"/>
      <c r="B1252" s="643"/>
      <c r="C1252" s="644"/>
      <c r="E1252" s="625" t="s">
        <v>683</v>
      </c>
      <c r="F1252" s="625"/>
      <c r="G1252" s="625"/>
      <c r="H1252" s="625"/>
      <c r="I1252" s="625"/>
      <c r="J1252" s="625"/>
      <c r="K1252" s="625"/>
      <c r="L1252" s="625"/>
      <c r="M1252" s="625"/>
      <c r="N1252" s="625"/>
      <c r="O1252" s="625"/>
      <c r="P1252" s="625"/>
      <c r="Q1252" s="625"/>
      <c r="R1252" s="625"/>
      <c r="S1252" s="625"/>
      <c r="T1252" s="626"/>
      <c r="U1252" s="665"/>
      <c r="V1252" s="666"/>
      <c r="W1252" s="667"/>
      <c r="X1252" s="352"/>
      <c r="Y1252" s="352"/>
      <c r="Z1252" s="352"/>
    </row>
    <row r="1253" spans="1:26" s="27" customFormat="1" ht="17.100000000000001" customHeight="1" x14ac:dyDescent="0.15">
      <c r="A1253" s="642"/>
      <c r="B1253" s="643"/>
      <c r="C1253" s="644"/>
      <c r="D1253" s="302"/>
      <c r="E1253" s="303" t="s">
        <v>8</v>
      </c>
      <c r="F1253" s="625" t="s">
        <v>940</v>
      </c>
      <c r="G1253" s="625"/>
      <c r="H1253" s="625"/>
      <c r="I1253" s="625"/>
      <c r="J1253" s="625"/>
      <c r="K1253" s="625"/>
      <c r="L1253" s="625"/>
      <c r="M1253" s="625"/>
      <c r="N1253" s="625"/>
      <c r="O1253" s="625"/>
      <c r="P1253" s="625"/>
      <c r="Q1253" s="625"/>
      <c r="R1253" s="625"/>
      <c r="S1253" s="625"/>
      <c r="T1253" s="626"/>
      <c r="U1253" s="665"/>
      <c r="V1253" s="666"/>
      <c r="W1253" s="667"/>
      <c r="X1253" s="352"/>
      <c r="Y1253" s="352"/>
      <c r="Z1253" s="352"/>
    </row>
    <row r="1254" spans="1:26" s="27" customFormat="1" ht="17.100000000000001" customHeight="1" x14ac:dyDescent="0.15">
      <c r="A1254" s="642"/>
      <c r="B1254" s="643"/>
      <c r="C1254" s="644"/>
      <c r="D1254" s="302"/>
      <c r="E1254" s="303"/>
      <c r="F1254" s="625"/>
      <c r="G1254" s="625"/>
      <c r="H1254" s="625"/>
      <c r="I1254" s="625"/>
      <c r="J1254" s="625"/>
      <c r="K1254" s="625"/>
      <c r="L1254" s="625"/>
      <c r="M1254" s="625"/>
      <c r="N1254" s="625"/>
      <c r="O1254" s="625"/>
      <c r="P1254" s="625"/>
      <c r="Q1254" s="625"/>
      <c r="R1254" s="625"/>
      <c r="S1254" s="625"/>
      <c r="T1254" s="626"/>
      <c r="U1254" s="665"/>
      <c r="V1254" s="666"/>
      <c r="W1254" s="667"/>
      <c r="X1254" s="352"/>
      <c r="Y1254" s="352"/>
      <c r="Z1254" s="352"/>
    </row>
    <row r="1255" spans="1:26" s="27" customFormat="1" ht="17.100000000000001" customHeight="1" x14ac:dyDescent="0.15">
      <c r="A1255" s="642"/>
      <c r="B1255" s="643"/>
      <c r="C1255" s="644"/>
      <c r="D1255" s="302"/>
      <c r="E1255" s="303"/>
      <c r="F1255" s="625"/>
      <c r="G1255" s="625"/>
      <c r="H1255" s="625"/>
      <c r="I1255" s="625"/>
      <c r="J1255" s="625"/>
      <c r="K1255" s="625"/>
      <c r="L1255" s="625"/>
      <c r="M1255" s="625"/>
      <c r="N1255" s="625"/>
      <c r="O1255" s="625"/>
      <c r="P1255" s="625"/>
      <c r="Q1255" s="625"/>
      <c r="R1255" s="625"/>
      <c r="S1255" s="625"/>
      <c r="T1255" s="626"/>
      <c r="U1255" s="665"/>
      <c r="V1255" s="666"/>
      <c r="W1255" s="667"/>
      <c r="X1255" s="352"/>
      <c r="Y1255" s="352"/>
      <c r="Z1255" s="352"/>
    </row>
    <row r="1256" spans="1:26" s="27" customFormat="1" ht="17.100000000000001" customHeight="1" x14ac:dyDescent="0.15">
      <c r="A1256" s="642"/>
      <c r="B1256" s="643"/>
      <c r="C1256" s="644"/>
      <c r="D1256" s="302"/>
      <c r="E1256" s="303"/>
      <c r="F1256" s="625"/>
      <c r="G1256" s="625"/>
      <c r="H1256" s="625"/>
      <c r="I1256" s="625"/>
      <c r="J1256" s="625"/>
      <c r="K1256" s="625"/>
      <c r="L1256" s="625"/>
      <c r="M1256" s="625"/>
      <c r="N1256" s="625"/>
      <c r="O1256" s="625"/>
      <c r="P1256" s="625"/>
      <c r="Q1256" s="625"/>
      <c r="R1256" s="625"/>
      <c r="S1256" s="625"/>
      <c r="T1256" s="626"/>
      <c r="U1256" s="665"/>
      <c r="V1256" s="666"/>
      <c r="W1256" s="667"/>
      <c r="X1256" s="352"/>
      <c r="Y1256" s="352"/>
      <c r="Z1256" s="352"/>
    </row>
    <row r="1257" spans="1:26" s="27" customFormat="1" ht="17.100000000000001" customHeight="1" x14ac:dyDescent="0.15">
      <c r="A1257" s="642"/>
      <c r="B1257" s="643"/>
      <c r="C1257" s="644"/>
      <c r="D1257" s="302"/>
      <c r="E1257" s="303" t="s">
        <v>11</v>
      </c>
      <c r="F1257" s="625" t="s">
        <v>659</v>
      </c>
      <c r="G1257" s="625"/>
      <c r="H1257" s="625"/>
      <c r="I1257" s="625"/>
      <c r="J1257" s="625"/>
      <c r="K1257" s="625"/>
      <c r="L1257" s="625"/>
      <c r="M1257" s="625"/>
      <c r="N1257" s="625"/>
      <c r="O1257" s="625"/>
      <c r="P1257" s="625"/>
      <c r="Q1257" s="625"/>
      <c r="R1257" s="625"/>
      <c r="S1257" s="625"/>
      <c r="T1257" s="626"/>
      <c r="U1257" s="665"/>
      <c r="V1257" s="666"/>
      <c r="W1257" s="667"/>
      <c r="X1257" s="352"/>
      <c r="Y1257" s="352"/>
      <c r="Z1257" s="352"/>
    </row>
    <row r="1258" spans="1:26" s="27" customFormat="1" ht="17.100000000000001" customHeight="1" x14ac:dyDescent="0.15">
      <c r="A1258" s="642"/>
      <c r="B1258" s="643"/>
      <c r="C1258" s="644"/>
      <c r="D1258" s="302"/>
      <c r="E1258" s="303"/>
      <c r="F1258" s="625"/>
      <c r="G1258" s="625"/>
      <c r="H1258" s="625"/>
      <c r="I1258" s="625"/>
      <c r="J1258" s="625"/>
      <c r="K1258" s="625"/>
      <c r="L1258" s="625"/>
      <c r="M1258" s="625"/>
      <c r="N1258" s="625"/>
      <c r="O1258" s="625"/>
      <c r="P1258" s="625"/>
      <c r="Q1258" s="625"/>
      <c r="R1258" s="625"/>
      <c r="S1258" s="625"/>
      <c r="T1258" s="626"/>
      <c r="U1258" s="665"/>
      <c r="V1258" s="666"/>
      <c r="W1258" s="667"/>
      <c r="X1258" s="352"/>
      <c r="Y1258" s="352"/>
      <c r="Z1258" s="352"/>
    </row>
    <row r="1259" spans="1:26" s="27" customFormat="1" ht="17.100000000000001" customHeight="1" x14ac:dyDescent="0.15">
      <c r="A1259" s="642"/>
      <c r="B1259" s="643"/>
      <c r="C1259" s="644"/>
      <c r="D1259" s="302"/>
      <c r="E1259" s="303"/>
      <c r="F1259" s="625"/>
      <c r="G1259" s="625"/>
      <c r="H1259" s="625"/>
      <c r="I1259" s="625"/>
      <c r="J1259" s="625"/>
      <c r="K1259" s="625"/>
      <c r="L1259" s="625"/>
      <c r="M1259" s="625"/>
      <c r="N1259" s="625"/>
      <c r="O1259" s="625"/>
      <c r="P1259" s="625"/>
      <c r="Q1259" s="625"/>
      <c r="R1259" s="625"/>
      <c r="S1259" s="625"/>
      <c r="T1259" s="626"/>
      <c r="U1259" s="665"/>
      <c r="V1259" s="666"/>
      <c r="W1259" s="667"/>
      <c r="X1259" s="352"/>
      <c r="Y1259" s="352"/>
      <c r="Z1259" s="352"/>
    </row>
    <row r="1260" spans="1:26" s="27" customFormat="1" ht="17.100000000000001" customHeight="1" x14ac:dyDescent="0.15">
      <c r="A1260" s="642"/>
      <c r="B1260" s="643"/>
      <c r="C1260" s="644"/>
      <c r="D1260" s="302"/>
      <c r="E1260" s="303" t="s">
        <v>10</v>
      </c>
      <c r="F1260" s="625" t="s">
        <v>941</v>
      </c>
      <c r="G1260" s="625"/>
      <c r="H1260" s="625"/>
      <c r="I1260" s="625"/>
      <c r="J1260" s="625"/>
      <c r="K1260" s="625"/>
      <c r="L1260" s="625"/>
      <c r="M1260" s="625"/>
      <c r="N1260" s="625"/>
      <c r="O1260" s="625"/>
      <c r="P1260" s="625"/>
      <c r="Q1260" s="625"/>
      <c r="R1260" s="625"/>
      <c r="S1260" s="625"/>
      <c r="T1260" s="626"/>
      <c r="U1260" s="665"/>
      <c r="V1260" s="666"/>
      <c r="W1260" s="667"/>
      <c r="X1260" s="352"/>
      <c r="Y1260" s="352"/>
      <c r="Z1260" s="352"/>
    </row>
    <row r="1261" spans="1:26" s="27" customFormat="1" ht="17.100000000000001" customHeight="1" x14ac:dyDescent="0.15">
      <c r="A1261" s="642"/>
      <c r="B1261" s="643"/>
      <c r="C1261" s="644"/>
      <c r="D1261" s="302"/>
      <c r="E1261" s="303"/>
      <c r="F1261" s="625"/>
      <c r="G1261" s="625"/>
      <c r="H1261" s="625"/>
      <c r="I1261" s="625"/>
      <c r="J1261" s="625"/>
      <c r="K1261" s="625"/>
      <c r="L1261" s="625"/>
      <c r="M1261" s="625"/>
      <c r="N1261" s="625"/>
      <c r="O1261" s="625"/>
      <c r="P1261" s="625"/>
      <c r="Q1261" s="625"/>
      <c r="R1261" s="625"/>
      <c r="S1261" s="625"/>
      <c r="T1261" s="626"/>
      <c r="U1261" s="665"/>
      <c r="V1261" s="666"/>
      <c r="W1261" s="667"/>
      <c r="X1261" s="352"/>
      <c r="Y1261" s="352"/>
      <c r="Z1261" s="352"/>
    </row>
    <row r="1262" spans="1:26" s="27" customFormat="1" ht="17.100000000000001" customHeight="1" x14ac:dyDescent="0.15">
      <c r="A1262" s="642"/>
      <c r="B1262" s="643"/>
      <c r="C1262" s="644"/>
      <c r="D1262" s="302"/>
      <c r="E1262" s="303"/>
      <c r="F1262" s="625"/>
      <c r="G1262" s="625"/>
      <c r="H1262" s="625"/>
      <c r="I1262" s="625"/>
      <c r="J1262" s="625"/>
      <c r="K1262" s="625"/>
      <c r="L1262" s="625"/>
      <c r="M1262" s="625"/>
      <c r="N1262" s="625"/>
      <c r="O1262" s="625"/>
      <c r="P1262" s="625"/>
      <c r="Q1262" s="625"/>
      <c r="R1262" s="625"/>
      <c r="S1262" s="625"/>
      <c r="T1262" s="626"/>
      <c r="U1262" s="665"/>
      <c r="V1262" s="666"/>
      <c r="W1262" s="667"/>
      <c r="X1262" s="352"/>
      <c r="Y1262" s="352"/>
      <c r="Z1262" s="352"/>
    </row>
    <row r="1263" spans="1:26" s="27" customFormat="1" ht="17.100000000000001" customHeight="1" x14ac:dyDescent="0.15">
      <c r="A1263" s="642"/>
      <c r="B1263" s="643"/>
      <c r="C1263" s="644"/>
      <c r="D1263" s="302"/>
      <c r="E1263" s="303"/>
      <c r="F1263" s="625"/>
      <c r="G1263" s="625"/>
      <c r="H1263" s="625"/>
      <c r="I1263" s="625"/>
      <c r="J1263" s="625"/>
      <c r="K1263" s="625"/>
      <c r="L1263" s="625"/>
      <c r="M1263" s="625"/>
      <c r="N1263" s="625"/>
      <c r="O1263" s="625"/>
      <c r="P1263" s="625"/>
      <c r="Q1263" s="625"/>
      <c r="R1263" s="625"/>
      <c r="S1263" s="625"/>
      <c r="T1263" s="626"/>
      <c r="U1263" s="665"/>
      <c r="V1263" s="666"/>
      <c r="W1263" s="667"/>
      <c r="X1263" s="352"/>
      <c r="Y1263" s="352"/>
      <c r="Z1263" s="352"/>
    </row>
    <row r="1264" spans="1:26" s="27" customFormat="1" ht="17.100000000000001" customHeight="1" x14ac:dyDescent="0.15">
      <c r="A1264" s="642"/>
      <c r="B1264" s="643"/>
      <c r="C1264" s="644"/>
      <c r="D1264" s="302"/>
      <c r="E1264" s="303"/>
      <c r="F1264" s="625"/>
      <c r="G1264" s="625"/>
      <c r="H1264" s="625"/>
      <c r="I1264" s="625"/>
      <c r="J1264" s="625"/>
      <c r="K1264" s="625"/>
      <c r="L1264" s="625"/>
      <c r="M1264" s="625"/>
      <c r="N1264" s="625"/>
      <c r="O1264" s="625"/>
      <c r="P1264" s="625"/>
      <c r="Q1264" s="625"/>
      <c r="R1264" s="625"/>
      <c r="S1264" s="625"/>
      <c r="T1264" s="626"/>
      <c r="U1264" s="665"/>
      <c r="V1264" s="666"/>
      <c r="W1264" s="667"/>
      <c r="X1264" s="352"/>
      <c r="Y1264" s="352"/>
      <c r="Z1264" s="352"/>
    </row>
    <row r="1265" spans="1:26" s="27" customFormat="1" ht="17.100000000000001" customHeight="1" x14ac:dyDescent="0.15">
      <c r="A1265" s="642"/>
      <c r="B1265" s="643"/>
      <c r="C1265" s="644"/>
      <c r="D1265" s="302"/>
      <c r="E1265" s="303" t="s">
        <v>12</v>
      </c>
      <c r="F1265" s="625" t="s">
        <v>942</v>
      </c>
      <c r="G1265" s="625"/>
      <c r="H1265" s="625"/>
      <c r="I1265" s="625"/>
      <c r="J1265" s="625"/>
      <c r="K1265" s="625"/>
      <c r="L1265" s="625"/>
      <c r="M1265" s="625"/>
      <c r="N1265" s="625"/>
      <c r="O1265" s="625"/>
      <c r="P1265" s="625"/>
      <c r="Q1265" s="625"/>
      <c r="R1265" s="625"/>
      <c r="S1265" s="625"/>
      <c r="T1265" s="626"/>
      <c r="U1265" s="665"/>
      <c r="V1265" s="666"/>
      <c r="W1265" s="667"/>
      <c r="X1265" s="352"/>
      <c r="Y1265" s="352"/>
      <c r="Z1265" s="352"/>
    </row>
    <row r="1266" spans="1:26" s="27" customFormat="1" ht="17.100000000000001" customHeight="1" x14ac:dyDescent="0.15">
      <c r="A1266" s="642"/>
      <c r="B1266" s="643"/>
      <c r="C1266" s="644"/>
      <c r="D1266" s="302"/>
      <c r="E1266" s="303"/>
      <c r="F1266" s="625"/>
      <c r="G1266" s="625"/>
      <c r="H1266" s="625"/>
      <c r="I1266" s="625"/>
      <c r="J1266" s="625"/>
      <c r="K1266" s="625"/>
      <c r="L1266" s="625"/>
      <c r="M1266" s="625"/>
      <c r="N1266" s="625"/>
      <c r="O1266" s="625"/>
      <c r="P1266" s="625"/>
      <c r="Q1266" s="625"/>
      <c r="R1266" s="625"/>
      <c r="S1266" s="625"/>
      <c r="T1266" s="626"/>
      <c r="U1266" s="665"/>
      <c r="V1266" s="666"/>
      <c r="W1266" s="667"/>
      <c r="X1266" s="352"/>
      <c r="Y1266" s="352"/>
      <c r="Z1266" s="352"/>
    </row>
    <row r="1267" spans="1:26" s="27" customFormat="1" ht="17.100000000000001" customHeight="1" x14ac:dyDescent="0.15">
      <c r="A1267" s="642"/>
      <c r="B1267" s="643"/>
      <c r="C1267" s="644"/>
      <c r="D1267" s="302"/>
      <c r="E1267" s="303"/>
      <c r="F1267" s="625"/>
      <c r="G1267" s="625"/>
      <c r="H1267" s="625"/>
      <c r="I1267" s="625"/>
      <c r="J1267" s="625"/>
      <c r="K1267" s="625"/>
      <c r="L1267" s="625"/>
      <c r="M1267" s="625"/>
      <c r="N1267" s="625"/>
      <c r="O1267" s="625"/>
      <c r="P1267" s="625"/>
      <c r="Q1267" s="625"/>
      <c r="R1267" s="625"/>
      <c r="S1267" s="625"/>
      <c r="T1267" s="626"/>
      <c r="U1267" s="665"/>
      <c r="V1267" s="666"/>
      <c r="W1267" s="667"/>
      <c r="X1267" s="352"/>
      <c r="Y1267" s="352"/>
      <c r="Z1267" s="352"/>
    </row>
    <row r="1268" spans="1:26" s="27" customFormat="1" ht="17.100000000000001" customHeight="1" x14ac:dyDescent="0.15">
      <c r="A1268" s="642"/>
      <c r="B1268" s="643"/>
      <c r="C1268" s="644"/>
      <c r="D1268" s="302"/>
      <c r="E1268" s="303" t="s">
        <v>18</v>
      </c>
      <c r="F1268" s="625" t="s">
        <v>943</v>
      </c>
      <c r="G1268" s="625"/>
      <c r="H1268" s="625"/>
      <c r="I1268" s="625"/>
      <c r="J1268" s="625"/>
      <c r="K1268" s="625"/>
      <c r="L1268" s="625"/>
      <c r="M1268" s="625"/>
      <c r="N1268" s="625"/>
      <c r="O1268" s="625"/>
      <c r="P1268" s="625"/>
      <c r="Q1268" s="625"/>
      <c r="R1268" s="625"/>
      <c r="S1268" s="625"/>
      <c r="T1268" s="626"/>
      <c r="U1268" s="665"/>
      <c r="V1268" s="666"/>
      <c r="W1268" s="667"/>
      <c r="X1268" s="352"/>
      <c r="Y1268" s="352"/>
      <c r="Z1268" s="352"/>
    </row>
    <row r="1269" spans="1:26" s="27" customFormat="1" ht="17.100000000000001" customHeight="1" x14ac:dyDescent="0.15">
      <c r="A1269" s="642"/>
      <c r="B1269" s="643"/>
      <c r="C1269" s="644"/>
      <c r="D1269" s="302"/>
      <c r="E1269" s="303"/>
      <c r="F1269" s="625"/>
      <c r="G1269" s="625"/>
      <c r="H1269" s="625"/>
      <c r="I1269" s="625"/>
      <c r="J1269" s="625"/>
      <c r="K1269" s="625"/>
      <c r="L1269" s="625"/>
      <c r="M1269" s="625"/>
      <c r="N1269" s="625"/>
      <c r="O1269" s="625"/>
      <c r="P1269" s="625"/>
      <c r="Q1269" s="625"/>
      <c r="R1269" s="625"/>
      <c r="S1269" s="625"/>
      <c r="T1269" s="626"/>
      <c r="U1269" s="665"/>
      <c r="V1269" s="666"/>
      <c r="W1269" s="667"/>
      <c r="X1269" s="352"/>
      <c r="Y1269" s="352"/>
      <c r="Z1269" s="352"/>
    </row>
    <row r="1270" spans="1:26" s="27" customFormat="1" ht="17.100000000000001" customHeight="1" x14ac:dyDescent="0.15">
      <c r="A1270" s="642"/>
      <c r="B1270" s="643"/>
      <c r="C1270" s="644"/>
      <c r="D1270" s="353"/>
      <c r="E1270" s="354"/>
      <c r="F1270" s="628"/>
      <c r="G1270" s="628"/>
      <c r="H1270" s="628"/>
      <c r="I1270" s="628"/>
      <c r="J1270" s="628"/>
      <c r="K1270" s="628"/>
      <c r="L1270" s="628"/>
      <c r="M1270" s="628"/>
      <c r="N1270" s="628"/>
      <c r="O1270" s="628"/>
      <c r="P1270" s="628"/>
      <c r="Q1270" s="628"/>
      <c r="R1270" s="628"/>
      <c r="S1270" s="628"/>
      <c r="T1270" s="629"/>
      <c r="U1270" s="665"/>
      <c r="V1270" s="666"/>
      <c r="W1270" s="667"/>
      <c r="X1270" s="352"/>
      <c r="Y1270" s="352"/>
      <c r="Z1270" s="352"/>
    </row>
    <row r="1271" spans="1:26" s="27" customFormat="1" ht="17.100000000000001" customHeight="1" x14ac:dyDescent="0.15">
      <c r="A1271" s="642"/>
      <c r="B1271" s="643"/>
      <c r="C1271" s="644"/>
      <c r="D1271" s="645" t="s">
        <v>853</v>
      </c>
      <c r="E1271" s="646"/>
      <c r="F1271" s="646"/>
      <c r="G1271" s="646"/>
      <c r="H1271" s="646"/>
      <c r="I1271" s="646"/>
      <c r="J1271" s="646"/>
      <c r="K1271" s="646"/>
      <c r="L1271" s="646"/>
      <c r="M1271" s="646"/>
      <c r="N1271" s="646"/>
      <c r="O1271" s="646"/>
      <c r="P1271" s="646"/>
      <c r="Q1271" s="646"/>
      <c r="R1271" s="646"/>
      <c r="S1271" s="646"/>
      <c r="T1271" s="647"/>
      <c r="U1271" s="665"/>
      <c r="V1271" s="666"/>
      <c r="W1271" s="667"/>
      <c r="X1271" s="355"/>
      <c r="Y1271" s="355"/>
      <c r="Z1271" s="355"/>
    </row>
    <row r="1272" spans="1:26" s="27" customFormat="1" ht="17.100000000000001" customHeight="1" x14ac:dyDescent="0.15">
      <c r="A1272" s="642"/>
      <c r="B1272" s="643"/>
      <c r="C1272" s="644"/>
      <c r="D1272" s="302"/>
      <c r="E1272" s="625" t="s">
        <v>683</v>
      </c>
      <c r="F1272" s="625"/>
      <c r="G1272" s="625"/>
      <c r="H1272" s="625"/>
      <c r="I1272" s="625"/>
      <c r="J1272" s="625"/>
      <c r="K1272" s="625"/>
      <c r="L1272" s="625"/>
      <c r="M1272" s="625"/>
      <c r="N1272" s="625"/>
      <c r="O1272" s="625"/>
      <c r="P1272" s="625"/>
      <c r="Q1272" s="625"/>
      <c r="R1272" s="625"/>
      <c r="S1272" s="625"/>
      <c r="T1272" s="626"/>
      <c r="U1272" s="665"/>
      <c r="V1272" s="666"/>
      <c r="W1272" s="667"/>
      <c r="X1272" s="352"/>
      <c r="Y1272" s="352"/>
      <c r="Z1272" s="352"/>
    </row>
    <row r="1273" spans="1:26" s="27" customFormat="1" ht="17.100000000000001" customHeight="1" x14ac:dyDescent="0.15">
      <c r="A1273" s="642"/>
      <c r="B1273" s="643"/>
      <c r="C1273" s="644"/>
      <c r="D1273" s="302"/>
      <c r="E1273" s="303" t="s">
        <v>8</v>
      </c>
      <c r="F1273" s="625" t="s">
        <v>643</v>
      </c>
      <c r="G1273" s="625"/>
      <c r="H1273" s="625"/>
      <c r="I1273" s="625"/>
      <c r="J1273" s="625"/>
      <c r="K1273" s="625"/>
      <c r="L1273" s="625"/>
      <c r="M1273" s="625"/>
      <c r="N1273" s="625"/>
      <c r="O1273" s="625"/>
      <c r="P1273" s="625"/>
      <c r="Q1273" s="625"/>
      <c r="R1273" s="625"/>
      <c r="S1273" s="625"/>
      <c r="T1273" s="626"/>
      <c r="U1273" s="665"/>
      <c r="V1273" s="666"/>
      <c r="W1273" s="667"/>
      <c r="X1273" s="352"/>
      <c r="Y1273" s="352"/>
      <c r="Z1273" s="352"/>
    </row>
    <row r="1274" spans="1:26" s="27" customFormat="1" ht="17.100000000000001" customHeight="1" x14ac:dyDescent="0.15">
      <c r="A1274" s="642"/>
      <c r="B1274" s="643"/>
      <c r="C1274" s="644"/>
      <c r="D1274" s="302"/>
      <c r="E1274" s="303"/>
      <c r="F1274" s="625"/>
      <c r="G1274" s="625"/>
      <c r="H1274" s="625"/>
      <c r="I1274" s="625"/>
      <c r="J1274" s="625"/>
      <c r="K1274" s="625"/>
      <c r="L1274" s="625"/>
      <c r="M1274" s="625"/>
      <c r="N1274" s="625"/>
      <c r="O1274" s="625"/>
      <c r="P1274" s="625"/>
      <c r="Q1274" s="625"/>
      <c r="R1274" s="625"/>
      <c r="S1274" s="625"/>
      <c r="T1274" s="626"/>
      <c r="U1274" s="665"/>
      <c r="V1274" s="666"/>
      <c r="W1274" s="667"/>
      <c r="X1274" s="352"/>
      <c r="Y1274" s="352"/>
      <c r="Z1274" s="352"/>
    </row>
    <row r="1275" spans="1:26" s="27" customFormat="1" ht="17.100000000000001" customHeight="1" x14ac:dyDescent="0.15">
      <c r="A1275" s="642"/>
      <c r="B1275" s="643"/>
      <c r="C1275" s="644"/>
      <c r="D1275" s="302"/>
      <c r="E1275" s="303" t="s">
        <v>11</v>
      </c>
      <c r="F1275" s="625" t="s">
        <v>660</v>
      </c>
      <c r="G1275" s="625"/>
      <c r="H1275" s="625"/>
      <c r="I1275" s="625"/>
      <c r="J1275" s="625"/>
      <c r="K1275" s="625"/>
      <c r="L1275" s="625"/>
      <c r="M1275" s="625"/>
      <c r="N1275" s="625"/>
      <c r="O1275" s="625"/>
      <c r="P1275" s="625"/>
      <c r="Q1275" s="625"/>
      <c r="R1275" s="625"/>
      <c r="S1275" s="625"/>
      <c r="T1275" s="626"/>
      <c r="U1275" s="665"/>
      <c r="V1275" s="666"/>
      <c r="W1275" s="667"/>
      <c r="X1275" s="352"/>
      <c r="Y1275" s="352"/>
      <c r="Z1275" s="352"/>
    </row>
    <row r="1276" spans="1:26" s="27" customFormat="1" ht="17.100000000000001" customHeight="1" x14ac:dyDescent="0.15">
      <c r="A1276" s="642"/>
      <c r="B1276" s="643"/>
      <c r="C1276" s="644"/>
      <c r="D1276" s="302"/>
      <c r="E1276" s="303"/>
      <c r="F1276" s="303" t="s">
        <v>622</v>
      </c>
      <c r="G1276" s="625" t="s">
        <v>944</v>
      </c>
      <c r="H1276" s="625"/>
      <c r="I1276" s="625"/>
      <c r="J1276" s="625"/>
      <c r="K1276" s="625"/>
      <c r="L1276" s="625"/>
      <c r="M1276" s="625"/>
      <c r="N1276" s="625"/>
      <c r="O1276" s="625"/>
      <c r="P1276" s="625"/>
      <c r="Q1276" s="625"/>
      <c r="R1276" s="625"/>
      <c r="S1276" s="625"/>
      <c r="T1276" s="626"/>
      <c r="U1276" s="665"/>
      <c r="V1276" s="666"/>
      <c r="W1276" s="667"/>
      <c r="X1276" s="352"/>
      <c r="Y1276" s="352"/>
      <c r="Z1276" s="352"/>
    </row>
    <row r="1277" spans="1:26" s="27" customFormat="1" ht="17.100000000000001" customHeight="1" x14ac:dyDescent="0.15">
      <c r="A1277" s="642"/>
      <c r="B1277" s="643"/>
      <c r="C1277" s="644"/>
      <c r="D1277" s="302"/>
      <c r="E1277" s="303"/>
      <c r="F1277" s="303"/>
      <c r="G1277" s="625"/>
      <c r="H1277" s="625"/>
      <c r="I1277" s="625"/>
      <c r="J1277" s="625"/>
      <c r="K1277" s="625"/>
      <c r="L1277" s="625"/>
      <c r="M1277" s="625"/>
      <c r="N1277" s="625"/>
      <c r="O1277" s="625"/>
      <c r="P1277" s="625"/>
      <c r="Q1277" s="625"/>
      <c r="R1277" s="625"/>
      <c r="S1277" s="625"/>
      <c r="T1277" s="626"/>
      <c r="U1277" s="665"/>
      <c r="V1277" s="666"/>
      <c r="W1277" s="667"/>
      <c r="X1277" s="352"/>
      <c r="Y1277" s="352"/>
      <c r="Z1277" s="352"/>
    </row>
    <row r="1278" spans="1:26" s="27" customFormat="1" ht="17.100000000000001" customHeight="1" x14ac:dyDescent="0.15">
      <c r="A1278" s="642"/>
      <c r="B1278" s="643"/>
      <c r="C1278" s="644"/>
      <c r="D1278" s="302"/>
      <c r="E1278" s="303"/>
      <c r="F1278" s="303" t="s">
        <v>623</v>
      </c>
      <c r="G1278" s="625" t="s">
        <v>945</v>
      </c>
      <c r="H1278" s="625"/>
      <c r="I1278" s="625"/>
      <c r="J1278" s="625"/>
      <c r="K1278" s="625"/>
      <c r="L1278" s="625"/>
      <c r="M1278" s="625"/>
      <c r="N1278" s="625"/>
      <c r="O1278" s="625"/>
      <c r="P1278" s="625"/>
      <c r="Q1278" s="625"/>
      <c r="R1278" s="625"/>
      <c r="S1278" s="625"/>
      <c r="T1278" s="626"/>
      <c r="U1278" s="665"/>
      <c r="V1278" s="666"/>
      <c r="W1278" s="667"/>
      <c r="X1278" s="352"/>
      <c r="Y1278" s="352"/>
      <c r="Z1278" s="352"/>
    </row>
    <row r="1279" spans="1:26" s="27" customFormat="1" ht="17.100000000000001" customHeight="1" x14ac:dyDescent="0.15">
      <c r="A1279" s="642"/>
      <c r="B1279" s="643"/>
      <c r="C1279" s="644"/>
      <c r="D1279" s="302"/>
      <c r="E1279" s="303"/>
      <c r="F1279" s="303"/>
      <c r="G1279" s="625"/>
      <c r="H1279" s="625"/>
      <c r="I1279" s="625"/>
      <c r="J1279" s="625"/>
      <c r="K1279" s="625"/>
      <c r="L1279" s="625"/>
      <c r="M1279" s="625"/>
      <c r="N1279" s="625"/>
      <c r="O1279" s="625"/>
      <c r="P1279" s="625"/>
      <c r="Q1279" s="625"/>
      <c r="R1279" s="625"/>
      <c r="S1279" s="625"/>
      <c r="T1279" s="626"/>
      <c r="U1279" s="665"/>
      <c r="V1279" s="666"/>
      <c r="W1279" s="667"/>
      <c r="X1279" s="352"/>
      <c r="Y1279" s="352"/>
      <c r="Z1279" s="352"/>
    </row>
    <row r="1280" spans="1:26" s="27" customFormat="1" ht="17.100000000000001" customHeight="1" x14ac:dyDescent="0.15">
      <c r="A1280" s="642"/>
      <c r="B1280" s="643"/>
      <c r="C1280" s="644"/>
      <c r="D1280" s="302"/>
      <c r="E1280" s="303"/>
      <c r="F1280" s="303"/>
      <c r="G1280" s="625"/>
      <c r="H1280" s="625"/>
      <c r="I1280" s="625"/>
      <c r="J1280" s="625"/>
      <c r="K1280" s="625"/>
      <c r="L1280" s="625"/>
      <c r="M1280" s="625"/>
      <c r="N1280" s="625"/>
      <c r="O1280" s="625"/>
      <c r="P1280" s="625"/>
      <c r="Q1280" s="625"/>
      <c r="R1280" s="625"/>
      <c r="S1280" s="625"/>
      <c r="T1280" s="626"/>
      <c r="U1280" s="665"/>
      <c r="V1280" s="666"/>
      <c r="W1280" s="667"/>
      <c r="X1280" s="352"/>
      <c r="Y1280" s="352"/>
      <c r="Z1280" s="352"/>
    </row>
    <row r="1281" spans="1:43" s="27" customFormat="1" ht="17.100000000000001" customHeight="1" x14ac:dyDescent="0.15">
      <c r="A1281" s="639" t="s">
        <v>935</v>
      </c>
      <c r="B1281" s="640"/>
      <c r="C1281" s="641"/>
      <c r="D1281" s="621" t="s">
        <v>600</v>
      </c>
      <c r="E1281" s="622"/>
      <c r="F1281" s="622"/>
      <c r="G1281" s="622"/>
      <c r="H1281" s="622"/>
      <c r="I1281" s="622"/>
      <c r="J1281" s="622"/>
      <c r="K1281" s="622"/>
      <c r="L1281" s="622"/>
      <c r="M1281" s="622"/>
      <c r="N1281" s="622"/>
      <c r="O1281" s="622"/>
      <c r="P1281" s="622"/>
      <c r="Q1281" s="622"/>
      <c r="R1281" s="622"/>
      <c r="S1281" s="622"/>
      <c r="T1281" s="623"/>
      <c r="U1281" s="662" t="s">
        <v>579</v>
      </c>
      <c r="V1281" s="663"/>
      <c r="W1281" s="664"/>
      <c r="X1281" s="260"/>
      <c r="Y1281" s="260"/>
      <c r="Z1281" s="260"/>
    </row>
    <row r="1282" spans="1:43" s="27" customFormat="1" ht="17.100000000000001" customHeight="1" x14ac:dyDescent="0.15">
      <c r="A1282" s="642"/>
      <c r="B1282" s="643"/>
      <c r="C1282" s="644"/>
      <c r="D1282" s="624"/>
      <c r="E1282" s="625"/>
      <c r="F1282" s="625"/>
      <c r="G1282" s="625"/>
      <c r="H1282" s="625"/>
      <c r="I1282" s="625"/>
      <c r="J1282" s="625"/>
      <c r="K1282" s="625"/>
      <c r="L1282" s="625"/>
      <c r="M1282" s="625"/>
      <c r="N1282" s="625"/>
      <c r="O1282" s="625"/>
      <c r="P1282" s="625"/>
      <c r="Q1282" s="625"/>
      <c r="R1282" s="625"/>
      <c r="S1282" s="625"/>
      <c r="T1282" s="626"/>
      <c r="U1282" s="665"/>
      <c r="V1282" s="666"/>
      <c r="W1282" s="667"/>
      <c r="X1282" s="352"/>
      <c r="Y1282" s="352"/>
      <c r="Z1282" s="352"/>
    </row>
    <row r="1283" spans="1:43" s="27" customFormat="1" ht="17.100000000000001" customHeight="1" x14ac:dyDescent="0.15">
      <c r="A1283" s="642"/>
      <c r="B1283" s="643"/>
      <c r="C1283" s="644"/>
      <c r="D1283" s="624"/>
      <c r="E1283" s="625"/>
      <c r="F1283" s="625"/>
      <c r="G1283" s="625"/>
      <c r="H1283" s="625"/>
      <c r="I1283" s="625"/>
      <c r="J1283" s="625"/>
      <c r="K1283" s="625"/>
      <c r="L1283" s="625"/>
      <c r="M1283" s="625"/>
      <c r="N1283" s="625"/>
      <c r="O1283" s="625"/>
      <c r="P1283" s="625"/>
      <c r="Q1283" s="625"/>
      <c r="R1283" s="625"/>
      <c r="S1283" s="625"/>
      <c r="T1283" s="626"/>
      <c r="U1283" s="665"/>
      <c r="V1283" s="666"/>
      <c r="W1283" s="667"/>
      <c r="X1283" s="352"/>
      <c r="Y1283" s="352"/>
      <c r="Z1283" s="352"/>
    </row>
    <row r="1284" spans="1:43" s="27" customFormat="1" ht="17.100000000000001" customHeight="1" x14ac:dyDescent="0.15">
      <c r="A1284" s="642"/>
      <c r="B1284" s="643"/>
      <c r="C1284" s="644"/>
      <c r="D1284" s="624"/>
      <c r="E1284" s="625"/>
      <c r="F1284" s="625"/>
      <c r="G1284" s="625"/>
      <c r="H1284" s="625"/>
      <c r="I1284" s="625"/>
      <c r="J1284" s="625"/>
      <c r="K1284" s="625"/>
      <c r="L1284" s="625"/>
      <c r="M1284" s="625"/>
      <c r="N1284" s="625"/>
      <c r="O1284" s="625"/>
      <c r="P1284" s="625"/>
      <c r="Q1284" s="625"/>
      <c r="R1284" s="625"/>
      <c r="S1284" s="625"/>
      <c r="T1284" s="626"/>
      <c r="U1284" s="665"/>
      <c r="V1284" s="666"/>
      <c r="W1284" s="667"/>
      <c r="X1284" s="352"/>
      <c r="Y1284" s="352"/>
      <c r="Z1284" s="352"/>
    </row>
    <row r="1285" spans="1:43" s="27" customFormat="1" ht="17.100000000000001" customHeight="1" x14ac:dyDescent="0.15">
      <c r="A1285" s="642"/>
      <c r="B1285" s="643"/>
      <c r="C1285" s="644"/>
      <c r="D1285" s="624"/>
      <c r="E1285" s="625"/>
      <c r="F1285" s="625"/>
      <c r="G1285" s="625"/>
      <c r="H1285" s="625"/>
      <c r="I1285" s="625"/>
      <c r="J1285" s="625"/>
      <c r="K1285" s="625"/>
      <c r="L1285" s="625"/>
      <c r="M1285" s="625"/>
      <c r="N1285" s="625"/>
      <c r="O1285" s="625"/>
      <c r="P1285" s="625"/>
      <c r="Q1285" s="625"/>
      <c r="R1285" s="625"/>
      <c r="S1285" s="625"/>
      <c r="T1285" s="626"/>
      <c r="U1285" s="665"/>
      <c r="V1285" s="666"/>
      <c r="W1285" s="667"/>
      <c r="X1285" s="352"/>
      <c r="Y1285" s="352"/>
      <c r="Z1285" s="352"/>
    </row>
    <row r="1286" spans="1:43" s="27" customFormat="1" ht="17.100000000000001" customHeight="1" x14ac:dyDescent="0.15">
      <c r="A1286" s="642"/>
      <c r="B1286" s="643"/>
      <c r="C1286" s="644"/>
      <c r="D1286" s="624"/>
      <c r="E1286" s="625"/>
      <c r="F1286" s="625"/>
      <c r="G1286" s="625"/>
      <c r="H1286" s="625"/>
      <c r="I1286" s="625"/>
      <c r="J1286" s="625"/>
      <c r="K1286" s="625"/>
      <c r="L1286" s="625"/>
      <c r="M1286" s="625"/>
      <c r="N1286" s="625"/>
      <c r="O1286" s="625"/>
      <c r="P1286" s="625"/>
      <c r="Q1286" s="625"/>
      <c r="R1286" s="625"/>
      <c r="S1286" s="625"/>
      <c r="T1286" s="626"/>
      <c r="U1286" s="665"/>
      <c r="V1286" s="666"/>
      <c r="W1286" s="667"/>
      <c r="X1286" s="352"/>
      <c r="Y1286" s="352"/>
      <c r="Z1286" s="352"/>
    </row>
    <row r="1287" spans="1:43" s="27" customFormat="1" ht="17.100000000000001" customHeight="1" x14ac:dyDescent="0.15">
      <c r="A1287" s="642"/>
      <c r="B1287" s="643"/>
      <c r="C1287" s="644"/>
      <c r="D1287" s="627"/>
      <c r="E1287" s="628"/>
      <c r="F1287" s="628"/>
      <c r="G1287" s="628"/>
      <c r="H1287" s="628"/>
      <c r="I1287" s="628"/>
      <c r="J1287" s="628"/>
      <c r="K1287" s="628"/>
      <c r="L1287" s="628"/>
      <c r="M1287" s="628"/>
      <c r="N1287" s="628"/>
      <c r="O1287" s="628"/>
      <c r="P1287" s="628"/>
      <c r="Q1287" s="628"/>
      <c r="R1287" s="628"/>
      <c r="S1287" s="628"/>
      <c r="T1287" s="629"/>
      <c r="U1287" s="665"/>
      <c r="V1287" s="666"/>
      <c r="W1287" s="667"/>
      <c r="X1287" s="341"/>
      <c r="Y1287" s="341"/>
      <c r="Z1287" s="341"/>
      <c r="AA1287" s="58"/>
      <c r="AB1287" s="55"/>
      <c r="AC1287" s="55"/>
      <c r="AD1287" s="55"/>
      <c r="AE1287" s="55"/>
      <c r="AF1287" s="55"/>
      <c r="AG1287" s="55"/>
      <c r="AH1287" s="55"/>
      <c r="AI1287" s="55"/>
      <c r="AJ1287" s="55"/>
      <c r="AK1287" s="55"/>
      <c r="AL1287" s="55"/>
      <c r="AM1287" s="55"/>
      <c r="AN1287" s="55"/>
      <c r="AO1287" s="55"/>
      <c r="AP1287" s="55"/>
      <c r="AQ1287" s="55"/>
    </row>
    <row r="1288" spans="1:43" s="27" customFormat="1" ht="17.100000000000001" customHeight="1" x14ac:dyDescent="0.15">
      <c r="A1288" s="642"/>
      <c r="B1288" s="643"/>
      <c r="C1288" s="644"/>
      <c r="D1288" s="645" t="s">
        <v>854</v>
      </c>
      <c r="E1288" s="646"/>
      <c r="F1288" s="646"/>
      <c r="G1288" s="646"/>
      <c r="H1288" s="646"/>
      <c r="I1288" s="646"/>
      <c r="J1288" s="646"/>
      <c r="K1288" s="646"/>
      <c r="L1288" s="646"/>
      <c r="M1288" s="646"/>
      <c r="N1288" s="646"/>
      <c r="O1288" s="646"/>
      <c r="P1288" s="646"/>
      <c r="Q1288" s="646"/>
      <c r="R1288" s="646"/>
      <c r="S1288" s="646"/>
      <c r="T1288" s="647"/>
      <c r="U1288" s="665"/>
      <c r="V1288" s="666"/>
      <c r="W1288" s="667"/>
      <c r="X1288" s="352"/>
      <c r="Y1288" s="352"/>
      <c r="Z1288" s="352"/>
      <c r="AA1288" s="624"/>
      <c r="AB1288" s="625"/>
      <c r="AC1288" s="625"/>
      <c r="AD1288" s="625"/>
      <c r="AE1288" s="625"/>
      <c r="AF1288" s="625"/>
      <c r="AG1288" s="625"/>
      <c r="AH1288" s="625"/>
      <c r="AI1288" s="625"/>
      <c r="AJ1288" s="625"/>
      <c r="AK1288" s="625"/>
      <c r="AL1288" s="625"/>
      <c r="AM1288" s="625"/>
      <c r="AN1288" s="625"/>
      <c r="AO1288" s="625"/>
      <c r="AP1288" s="625"/>
      <c r="AQ1288" s="626"/>
    </row>
    <row r="1289" spans="1:43" s="27" customFormat="1" ht="17.100000000000001" customHeight="1" x14ac:dyDescent="0.15">
      <c r="A1289" s="642"/>
      <c r="B1289" s="643"/>
      <c r="C1289" s="644"/>
      <c r="D1289" s="302"/>
      <c r="E1289" s="625" t="s">
        <v>683</v>
      </c>
      <c r="F1289" s="625"/>
      <c r="G1289" s="625"/>
      <c r="H1289" s="625"/>
      <c r="I1289" s="625"/>
      <c r="J1289" s="625"/>
      <c r="K1289" s="625"/>
      <c r="L1289" s="625"/>
      <c r="M1289" s="625"/>
      <c r="N1289" s="625"/>
      <c r="O1289" s="625"/>
      <c r="P1289" s="625"/>
      <c r="Q1289" s="625"/>
      <c r="R1289" s="625"/>
      <c r="S1289" s="625"/>
      <c r="T1289" s="626"/>
      <c r="U1289" s="665"/>
      <c r="V1289" s="666"/>
      <c r="W1289" s="667"/>
      <c r="X1289" s="352"/>
      <c r="Y1289" s="352"/>
      <c r="Z1289" s="352"/>
      <c r="AA1289" s="624"/>
      <c r="AB1289" s="625"/>
      <c r="AC1289" s="625"/>
      <c r="AD1289" s="625"/>
      <c r="AE1289" s="625"/>
      <c r="AF1289" s="625"/>
      <c r="AG1289" s="625"/>
      <c r="AH1289" s="625"/>
      <c r="AI1289" s="625"/>
      <c r="AJ1289" s="625"/>
      <c r="AK1289" s="625"/>
      <c r="AL1289" s="625"/>
      <c r="AM1289" s="625"/>
      <c r="AN1289" s="625"/>
      <c r="AO1289" s="625"/>
      <c r="AP1289" s="625"/>
      <c r="AQ1289" s="626"/>
    </row>
    <row r="1290" spans="1:43" s="27" customFormat="1" ht="17.100000000000001" customHeight="1" x14ac:dyDescent="0.15">
      <c r="A1290" s="642"/>
      <c r="B1290" s="643"/>
      <c r="C1290" s="644"/>
      <c r="D1290" s="302"/>
      <c r="E1290" s="303" t="s">
        <v>8</v>
      </c>
      <c r="F1290" s="625" t="s">
        <v>946</v>
      </c>
      <c r="G1290" s="625"/>
      <c r="H1290" s="625"/>
      <c r="I1290" s="625"/>
      <c r="J1290" s="625"/>
      <c r="K1290" s="625"/>
      <c r="L1290" s="625"/>
      <c r="M1290" s="625"/>
      <c r="N1290" s="625"/>
      <c r="O1290" s="625"/>
      <c r="P1290" s="625"/>
      <c r="Q1290" s="625"/>
      <c r="R1290" s="625"/>
      <c r="S1290" s="625"/>
      <c r="T1290" s="626"/>
      <c r="U1290" s="665"/>
      <c r="V1290" s="666"/>
      <c r="W1290" s="667"/>
      <c r="X1290" s="352"/>
      <c r="Y1290" s="352"/>
      <c r="Z1290" s="352"/>
      <c r="AA1290" s="624"/>
      <c r="AB1290" s="625"/>
      <c r="AC1290" s="625"/>
      <c r="AD1290" s="625"/>
      <c r="AE1290" s="625"/>
      <c r="AF1290" s="625"/>
      <c r="AG1290" s="625"/>
      <c r="AH1290" s="625"/>
      <c r="AI1290" s="625"/>
      <c r="AJ1290" s="625"/>
      <c r="AK1290" s="625"/>
      <c r="AL1290" s="625"/>
      <c r="AM1290" s="625"/>
      <c r="AN1290" s="625"/>
      <c r="AO1290" s="625"/>
      <c r="AP1290" s="625"/>
      <c r="AQ1290" s="626"/>
    </row>
    <row r="1291" spans="1:43" s="27" customFormat="1" ht="17.100000000000001" customHeight="1" x14ac:dyDescent="0.15">
      <c r="A1291" s="642"/>
      <c r="B1291" s="643"/>
      <c r="C1291" s="644"/>
      <c r="D1291" s="302"/>
      <c r="E1291" s="303"/>
      <c r="F1291" s="625"/>
      <c r="G1291" s="625"/>
      <c r="H1291" s="625"/>
      <c r="I1291" s="625"/>
      <c r="J1291" s="625"/>
      <c r="K1291" s="625"/>
      <c r="L1291" s="625"/>
      <c r="M1291" s="625"/>
      <c r="N1291" s="625"/>
      <c r="O1291" s="625"/>
      <c r="P1291" s="625"/>
      <c r="Q1291" s="625"/>
      <c r="R1291" s="625"/>
      <c r="S1291" s="625"/>
      <c r="T1291" s="626"/>
      <c r="U1291" s="665"/>
      <c r="V1291" s="666"/>
      <c r="W1291" s="667"/>
      <c r="X1291" s="352"/>
      <c r="Y1291" s="352"/>
      <c r="Z1291" s="352"/>
      <c r="AA1291" s="624"/>
      <c r="AB1291" s="625"/>
      <c r="AC1291" s="625"/>
      <c r="AD1291" s="625"/>
      <c r="AE1291" s="625"/>
      <c r="AF1291" s="625"/>
      <c r="AG1291" s="625"/>
      <c r="AH1291" s="625"/>
      <c r="AI1291" s="625"/>
      <c r="AJ1291" s="625"/>
      <c r="AK1291" s="625"/>
      <c r="AL1291" s="625"/>
      <c r="AM1291" s="625"/>
      <c r="AN1291" s="625"/>
      <c r="AO1291" s="625"/>
      <c r="AP1291" s="625"/>
      <c r="AQ1291" s="626"/>
    </row>
    <row r="1292" spans="1:43" s="27" customFormat="1" ht="17.100000000000001" customHeight="1" x14ac:dyDescent="0.15">
      <c r="A1292" s="642"/>
      <c r="B1292" s="643"/>
      <c r="C1292" s="644"/>
      <c r="D1292" s="302"/>
      <c r="E1292" s="303"/>
      <c r="F1292" s="625"/>
      <c r="G1292" s="625"/>
      <c r="H1292" s="625"/>
      <c r="I1292" s="625"/>
      <c r="J1292" s="625"/>
      <c r="K1292" s="625"/>
      <c r="L1292" s="625"/>
      <c r="M1292" s="625"/>
      <c r="N1292" s="625"/>
      <c r="O1292" s="625"/>
      <c r="P1292" s="625"/>
      <c r="Q1292" s="625"/>
      <c r="R1292" s="625"/>
      <c r="S1292" s="625"/>
      <c r="T1292" s="626"/>
      <c r="U1292" s="665"/>
      <c r="V1292" s="666"/>
      <c r="W1292" s="667"/>
      <c r="X1292" s="352"/>
      <c r="Y1292" s="352"/>
      <c r="Z1292" s="352"/>
      <c r="AA1292" s="624"/>
      <c r="AB1292" s="625"/>
      <c r="AC1292" s="625"/>
      <c r="AD1292" s="625"/>
      <c r="AE1292" s="625"/>
      <c r="AF1292" s="625"/>
      <c r="AG1292" s="625"/>
      <c r="AH1292" s="625"/>
      <c r="AI1292" s="625"/>
      <c r="AJ1292" s="625"/>
      <c r="AK1292" s="625"/>
      <c r="AL1292" s="625"/>
      <c r="AM1292" s="625"/>
      <c r="AN1292" s="625"/>
      <c r="AO1292" s="625"/>
      <c r="AP1292" s="625"/>
      <c r="AQ1292" s="626"/>
    </row>
    <row r="1293" spans="1:43" s="27" customFormat="1" ht="17.100000000000001" customHeight="1" x14ac:dyDescent="0.15">
      <c r="A1293" s="642"/>
      <c r="B1293" s="643"/>
      <c r="C1293" s="644"/>
      <c r="D1293" s="302"/>
      <c r="E1293" s="303"/>
      <c r="F1293" s="625"/>
      <c r="G1293" s="625"/>
      <c r="H1293" s="625"/>
      <c r="I1293" s="625"/>
      <c r="J1293" s="625"/>
      <c r="K1293" s="625"/>
      <c r="L1293" s="625"/>
      <c r="M1293" s="625"/>
      <c r="N1293" s="625"/>
      <c r="O1293" s="625"/>
      <c r="P1293" s="625"/>
      <c r="Q1293" s="625"/>
      <c r="R1293" s="625"/>
      <c r="S1293" s="625"/>
      <c r="T1293" s="626"/>
      <c r="U1293" s="665"/>
      <c r="V1293" s="666"/>
      <c r="W1293" s="667"/>
      <c r="X1293" s="352"/>
      <c r="Y1293" s="352"/>
      <c r="Z1293" s="352"/>
      <c r="AA1293" s="624"/>
      <c r="AB1293" s="625"/>
      <c r="AC1293" s="625"/>
      <c r="AD1293" s="625"/>
      <c r="AE1293" s="625"/>
      <c r="AF1293" s="625"/>
      <c r="AG1293" s="625"/>
      <c r="AH1293" s="625"/>
      <c r="AI1293" s="625"/>
      <c r="AJ1293" s="625"/>
      <c r="AK1293" s="625"/>
      <c r="AL1293" s="625"/>
      <c r="AM1293" s="625"/>
      <c r="AN1293" s="625"/>
      <c r="AO1293" s="625"/>
      <c r="AP1293" s="625"/>
      <c r="AQ1293" s="626"/>
    </row>
    <row r="1294" spans="1:43" s="27" customFormat="1" ht="17.100000000000001" customHeight="1" x14ac:dyDescent="0.15">
      <c r="A1294" s="642"/>
      <c r="B1294" s="643"/>
      <c r="C1294" s="644"/>
      <c r="D1294" s="302"/>
      <c r="E1294" s="303"/>
      <c r="F1294" s="625"/>
      <c r="G1294" s="625"/>
      <c r="H1294" s="625"/>
      <c r="I1294" s="625"/>
      <c r="J1294" s="625"/>
      <c r="K1294" s="625"/>
      <c r="L1294" s="625"/>
      <c r="M1294" s="625"/>
      <c r="N1294" s="625"/>
      <c r="O1294" s="625"/>
      <c r="P1294" s="625"/>
      <c r="Q1294" s="625"/>
      <c r="R1294" s="625"/>
      <c r="S1294" s="625"/>
      <c r="T1294" s="626"/>
      <c r="U1294" s="665"/>
      <c r="V1294" s="666"/>
      <c r="W1294" s="667"/>
      <c r="X1294" s="352"/>
      <c r="Y1294" s="352"/>
      <c r="Z1294" s="352"/>
      <c r="AA1294" s="624"/>
      <c r="AB1294" s="625"/>
      <c r="AC1294" s="625"/>
      <c r="AD1294" s="625"/>
      <c r="AE1294" s="625"/>
      <c r="AF1294" s="625"/>
      <c r="AG1294" s="625"/>
      <c r="AH1294" s="625"/>
      <c r="AI1294" s="625"/>
      <c r="AJ1294" s="625"/>
      <c r="AK1294" s="625"/>
      <c r="AL1294" s="625"/>
      <c r="AM1294" s="625"/>
      <c r="AN1294" s="625"/>
      <c r="AO1294" s="625"/>
      <c r="AP1294" s="625"/>
      <c r="AQ1294" s="626"/>
    </row>
    <row r="1295" spans="1:43" s="27" customFormat="1" ht="17.100000000000001" customHeight="1" x14ac:dyDescent="0.15">
      <c r="A1295" s="642"/>
      <c r="B1295" s="643"/>
      <c r="C1295" s="644"/>
      <c r="D1295" s="302"/>
      <c r="E1295" s="308"/>
      <c r="F1295" s="625"/>
      <c r="G1295" s="625"/>
      <c r="H1295" s="625"/>
      <c r="I1295" s="625"/>
      <c r="J1295" s="625"/>
      <c r="K1295" s="625"/>
      <c r="L1295" s="625"/>
      <c r="M1295" s="625"/>
      <c r="N1295" s="625"/>
      <c r="O1295" s="625"/>
      <c r="P1295" s="625"/>
      <c r="Q1295" s="625"/>
      <c r="R1295" s="625"/>
      <c r="S1295" s="625"/>
      <c r="T1295" s="626"/>
      <c r="U1295" s="665"/>
      <c r="V1295" s="666"/>
      <c r="W1295" s="667"/>
      <c r="X1295" s="352"/>
      <c r="Y1295" s="352"/>
      <c r="Z1295" s="352"/>
      <c r="AA1295" s="624"/>
      <c r="AB1295" s="625"/>
      <c r="AC1295" s="625"/>
      <c r="AD1295" s="625"/>
      <c r="AE1295" s="625"/>
      <c r="AF1295" s="625"/>
      <c r="AG1295" s="625"/>
      <c r="AH1295" s="625"/>
      <c r="AI1295" s="625"/>
      <c r="AJ1295" s="625"/>
      <c r="AK1295" s="625"/>
      <c r="AL1295" s="625"/>
      <c r="AM1295" s="625"/>
      <c r="AN1295" s="625"/>
      <c r="AO1295" s="625"/>
      <c r="AP1295" s="625"/>
      <c r="AQ1295" s="626"/>
    </row>
    <row r="1296" spans="1:43" s="27" customFormat="1" ht="17.100000000000001" customHeight="1" x14ac:dyDescent="0.15">
      <c r="A1296" s="642"/>
      <c r="B1296" s="643"/>
      <c r="C1296" s="644"/>
      <c r="D1296" s="302"/>
      <c r="E1296" s="303" t="s">
        <v>11</v>
      </c>
      <c r="F1296" s="625" t="s">
        <v>947</v>
      </c>
      <c r="G1296" s="625"/>
      <c r="H1296" s="625"/>
      <c r="I1296" s="625"/>
      <c r="J1296" s="625"/>
      <c r="K1296" s="625"/>
      <c r="L1296" s="625"/>
      <c r="M1296" s="625"/>
      <c r="N1296" s="625"/>
      <c r="O1296" s="625"/>
      <c r="P1296" s="625"/>
      <c r="Q1296" s="625"/>
      <c r="R1296" s="625"/>
      <c r="S1296" s="625"/>
      <c r="T1296" s="626"/>
      <c r="U1296" s="665"/>
      <c r="V1296" s="666"/>
      <c r="W1296" s="667"/>
      <c r="X1296" s="352"/>
      <c r="Y1296" s="352"/>
      <c r="Z1296" s="352"/>
      <c r="AA1296" s="624"/>
      <c r="AB1296" s="625"/>
      <c r="AC1296" s="625"/>
      <c r="AD1296" s="625"/>
      <c r="AE1296" s="625"/>
      <c r="AF1296" s="625"/>
      <c r="AG1296" s="625"/>
      <c r="AH1296" s="625"/>
      <c r="AI1296" s="625"/>
      <c r="AJ1296" s="625"/>
      <c r="AK1296" s="625"/>
      <c r="AL1296" s="625"/>
      <c r="AM1296" s="625"/>
      <c r="AN1296" s="625"/>
      <c r="AO1296" s="625"/>
      <c r="AP1296" s="625"/>
      <c r="AQ1296" s="626"/>
    </row>
    <row r="1297" spans="1:43" s="27" customFormat="1" ht="17.100000000000001" customHeight="1" x14ac:dyDescent="0.15">
      <c r="A1297" s="642"/>
      <c r="B1297" s="643"/>
      <c r="C1297" s="644"/>
      <c r="D1297" s="302"/>
      <c r="E1297" s="303"/>
      <c r="F1297" s="625"/>
      <c r="G1297" s="625"/>
      <c r="H1297" s="625"/>
      <c r="I1297" s="625"/>
      <c r="J1297" s="625"/>
      <c r="K1297" s="625"/>
      <c r="L1297" s="625"/>
      <c r="M1297" s="625"/>
      <c r="N1297" s="625"/>
      <c r="O1297" s="625"/>
      <c r="P1297" s="625"/>
      <c r="Q1297" s="625"/>
      <c r="R1297" s="625"/>
      <c r="S1297" s="625"/>
      <c r="T1297" s="626"/>
      <c r="U1297" s="665"/>
      <c r="V1297" s="666"/>
      <c r="W1297" s="667"/>
      <c r="X1297" s="352"/>
      <c r="Y1297" s="352"/>
      <c r="Z1297" s="352"/>
      <c r="AA1297" s="624"/>
      <c r="AB1297" s="625"/>
      <c r="AC1297" s="625"/>
      <c r="AD1297" s="625"/>
      <c r="AE1297" s="625"/>
      <c r="AF1297" s="625"/>
      <c r="AG1297" s="625"/>
      <c r="AH1297" s="625"/>
      <c r="AI1297" s="625"/>
      <c r="AJ1297" s="625"/>
      <c r="AK1297" s="625"/>
      <c r="AL1297" s="625"/>
      <c r="AM1297" s="625"/>
      <c r="AN1297" s="625"/>
      <c r="AO1297" s="625"/>
      <c r="AP1297" s="625"/>
      <c r="AQ1297" s="626"/>
    </row>
    <row r="1298" spans="1:43" s="27" customFormat="1" ht="17.100000000000001" customHeight="1" x14ac:dyDescent="0.15">
      <c r="A1298" s="642"/>
      <c r="B1298" s="643"/>
      <c r="C1298" s="644"/>
      <c r="D1298" s="302"/>
      <c r="E1298" s="303"/>
      <c r="F1298" s="625"/>
      <c r="G1298" s="625"/>
      <c r="H1298" s="625"/>
      <c r="I1298" s="625"/>
      <c r="J1298" s="625"/>
      <c r="K1298" s="625"/>
      <c r="L1298" s="625"/>
      <c r="M1298" s="625"/>
      <c r="N1298" s="625"/>
      <c r="O1298" s="625"/>
      <c r="P1298" s="625"/>
      <c r="Q1298" s="625"/>
      <c r="R1298" s="625"/>
      <c r="S1298" s="625"/>
      <c r="T1298" s="626"/>
      <c r="U1298" s="665"/>
      <c r="V1298" s="666"/>
      <c r="W1298" s="667"/>
      <c r="X1298" s="352"/>
      <c r="Y1298" s="352"/>
      <c r="Z1298" s="352"/>
      <c r="AA1298" s="624"/>
      <c r="AB1298" s="625"/>
      <c r="AC1298" s="625"/>
      <c r="AD1298" s="625"/>
      <c r="AE1298" s="625"/>
      <c r="AF1298" s="625"/>
      <c r="AG1298" s="625"/>
      <c r="AH1298" s="625"/>
      <c r="AI1298" s="625"/>
      <c r="AJ1298" s="625"/>
      <c r="AK1298" s="625"/>
      <c r="AL1298" s="625"/>
      <c r="AM1298" s="625"/>
      <c r="AN1298" s="625"/>
      <c r="AO1298" s="625"/>
      <c r="AP1298" s="625"/>
      <c r="AQ1298" s="626"/>
    </row>
    <row r="1299" spans="1:43" s="27" customFormat="1" ht="17.100000000000001" customHeight="1" x14ac:dyDescent="0.15">
      <c r="A1299" s="642"/>
      <c r="B1299" s="643"/>
      <c r="C1299" s="644"/>
      <c r="D1299" s="302"/>
      <c r="E1299" s="303"/>
      <c r="F1299" s="625"/>
      <c r="G1299" s="625"/>
      <c r="H1299" s="625"/>
      <c r="I1299" s="625"/>
      <c r="J1299" s="625"/>
      <c r="K1299" s="625"/>
      <c r="L1299" s="625"/>
      <c r="M1299" s="625"/>
      <c r="N1299" s="625"/>
      <c r="O1299" s="625"/>
      <c r="P1299" s="625"/>
      <c r="Q1299" s="625"/>
      <c r="R1299" s="625"/>
      <c r="S1299" s="625"/>
      <c r="T1299" s="626"/>
      <c r="U1299" s="665"/>
      <c r="V1299" s="666"/>
      <c r="W1299" s="667"/>
      <c r="X1299" s="352"/>
      <c r="Y1299" s="352"/>
      <c r="Z1299" s="352"/>
      <c r="AA1299" s="624"/>
      <c r="AB1299" s="625"/>
      <c r="AC1299" s="625"/>
      <c r="AD1299" s="625"/>
      <c r="AE1299" s="625"/>
      <c r="AF1299" s="625"/>
      <c r="AG1299" s="625"/>
      <c r="AH1299" s="625"/>
      <c r="AI1299" s="625"/>
      <c r="AJ1299" s="625"/>
      <c r="AK1299" s="625"/>
      <c r="AL1299" s="625"/>
      <c r="AM1299" s="625"/>
      <c r="AN1299" s="625"/>
      <c r="AO1299" s="625"/>
      <c r="AP1299" s="625"/>
      <c r="AQ1299" s="626"/>
    </row>
    <row r="1300" spans="1:43" s="27" customFormat="1" ht="17.100000000000001" customHeight="1" x14ac:dyDescent="0.15">
      <c r="A1300" s="642"/>
      <c r="B1300" s="643"/>
      <c r="C1300" s="644"/>
      <c r="D1300" s="302"/>
      <c r="E1300" s="303"/>
      <c r="F1300" s="625"/>
      <c r="G1300" s="625"/>
      <c r="H1300" s="625"/>
      <c r="I1300" s="625"/>
      <c r="J1300" s="625"/>
      <c r="K1300" s="625"/>
      <c r="L1300" s="625"/>
      <c r="M1300" s="625"/>
      <c r="N1300" s="625"/>
      <c r="O1300" s="625"/>
      <c r="P1300" s="625"/>
      <c r="Q1300" s="625"/>
      <c r="R1300" s="625"/>
      <c r="S1300" s="625"/>
      <c r="T1300" s="626"/>
      <c r="U1300" s="665"/>
      <c r="V1300" s="666"/>
      <c r="W1300" s="667"/>
      <c r="X1300" s="352"/>
      <c r="Y1300" s="352"/>
      <c r="Z1300" s="352"/>
      <c r="AA1300" s="624"/>
      <c r="AB1300" s="625"/>
      <c r="AC1300" s="625"/>
      <c r="AD1300" s="625"/>
      <c r="AE1300" s="625"/>
      <c r="AF1300" s="625"/>
      <c r="AG1300" s="625"/>
      <c r="AH1300" s="625"/>
      <c r="AI1300" s="625"/>
      <c r="AJ1300" s="625"/>
      <c r="AK1300" s="625"/>
      <c r="AL1300" s="625"/>
      <c r="AM1300" s="625"/>
      <c r="AN1300" s="625"/>
      <c r="AO1300" s="625"/>
      <c r="AP1300" s="625"/>
      <c r="AQ1300" s="626"/>
    </row>
    <row r="1301" spans="1:43" s="27" customFormat="1" ht="17.100000000000001" customHeight="1" x14ac:dyDescent="0.15">
      <c r="A1301" s="642"/>
      <c r="B1301" s="643"/>
      <c r="C1301" s="644"/>
      <c r="D1301" s="302"/>
      <c r="E1301" s="308"/>
      <c r="F1301" s="625"/>
      <c r="G1301" s="625"/>
      <c r="H1301" s="625"/>
      <c r="I1301" s="625"/>
      <c r="J1301" s="625"/>
      <c r="K1301" s="625"/>
      <c r="L1301" s="625"/>
      <c r="M1301" s="625"/>
      <c r="N1301" s="625"/>
      <c r="O1301" s="625"/>
      <c r="P1301" s="625"/>
      <c r="Q1301" s="625"/>
      <c r="R1301" s="625"/>
      <c r="S1301" s="625"/>
      <c r="T1301" s="626"/>
      <c r="U1301" s="665"/>
      <c r="V1301" s="666"/>
      <c r="W1301" s="667"/>
      <c r="X1301" s="352"/>
      <c r="Y1301" s="352"/>
      <c r="Z1301" s="352"/>
      <c r="AA1301" s="624"/>
      <c r="AB1301" s="625"/>
      <c r="AC1301" s="625"/>
      <c r="AD1301" s="625"/>
      <c r="AE1301" s="625"/>
      <c r="AF1301" s="625"/>
      <c r="AG1301" s="625"/>
      <c r="AH1301" s="625"/>
      <c r="AI1301" s="625"/>
      <c r="AJ1301" s="625"/>
      <c r="AK1301" s="625"/>
      <c r="AL1301" s="625"/>
      <c r="AM1301" s="625"/>
      <c r="AN1301" s="625"/>
      <c r="AO1301" s="625"/>
      <c r="AP1301" s="625"/>
      <c r="AQ1301" s="626"/>
    </row>
    <row r="1302" spans="1:43" s="27" customFormat="1" ht="17.100000000000001" customHeight="1" x14ac:dyDescent="0.15">
      <c r="A1302" s="642"/>
      <c r="B1302" s="643"/>
      <c r="C1302" s="644"/>
      <c r="D1302" s="302"/>
      <c r="E1302" s="303" t="s">
        <v>10</v>
      </c>
      <c r="F1302" s="625" t="s">
        <v>948</v>
      </c>
      <c r="G1302" s="625"/>
      <c r="H1302" s="625"/>
      <c r="I1302" s="625"/>
      <c r="J1302" s="625"/>
      <c r="K1302" s="625"/>
      <c r="L1302" s="625"/>
      <c r="M1302" s="625"/>
      <c r="N1302" s="625"/>
      <c r="O1302" s="625"/>
      <c r="P1302" s="625"/>
      <c r="Q1302" s="625"/>
      <c r="R1302" s="625"/>
      <c r="S1302" s="625"/>
      <c r="T1302" s="626"/>
      <c r="U1302" s="665"/>
      <c r="V1302" s="666"/>
      <c r="W1302" s="667"/>
      <c r="X1302" s="352"/>
      <c r="Y1302" s="352"/>
      <c r="Z1302" s="352"/>
      <c r="AA1302" s="624"/>
      <c r="AB1302" s="625"/>
      <c r="AC1302" s="625"/>
      <c r="AD1302" s="625"/>
      <c r="AE1302" s="625"/>
      <c r="AF1302" s="625"/>
      <c r="AG1302" s="625"/>
      <c r="AH1302" s="625"/>
      <c r="AI1302" s="625"/>
      <c r="AJ1302" s="625"/>
      <c r="AK1302" s="625"/>
      <c r="AL1302" s="625"/>
      <c r="AM1302" s="625"/>
      <c r="AN1302" s="625"/>
      <c r="AO1302" s="625"/>
      <c r="AP1302" s="625"/>
      <c r="AQ1302" s="626"/>
    </row>
    <row r="1303" spans="1:43" s="27" customFormat="1" ht="17.100000000000001" customHeight="1" x14ac:dyDescent="0.15">
      <c r="A1303" s="642"/>
      <c r="B1303" s="643"/>
      <c r="C1303" s="644"/>
      <c r="D1303" s="302"/>
      <c r="E1303" s="303"/>
      <c r="F1303" s="625"/>
      <c r="G1303" s="625"/>
      <c r="H1303" s="625"/>
      <c r="I1303" s="625"/>
      <c r="J1303" s="625"/>
      <c r="K1303" s="625"/>
      <c r="L1303" s="625"/>
      <c r="M1303" s="625"/>
      <c r="N1303" s="625"/>
      <c r="O1303" s="625"/>
      <c r="P1303" s="625"/>
      <c r="Q1303" s="625"/>
      <c r="R1303" s="625"/>
      <c r="S1303" s="625"/>
      <c r="T1303" s="626"/>
      <c r="U1303" s="665"/>
      <c r="V1303" s="666"/>
      <c r="W1303" s="667"/>
      <c r="X1303" s="352"/>
      <c r="Y1303" s="352"/>
      <c r="Z1303" s="352"/>
      <c r="AA1303" s="624"/>
      <c r="AB1303" s="625"/>
      <c r="AC1303" s="625"/>
      <c r="AD1303" s="625"/>
      <c r="AE1303" s="625"/>
      <c r="AF1303" s="625"/>
      <c r="AG1303" s="625"/>
      <c r="AH1303" s="625"/>
      <c r="AI1303" s="625"/>
      <c r="AJ1303" s="625"/>
      <c r="AK1303" s="625"/>
      <c r="AL1303" s="625"/>
      <c r="AM1303" s="625"/>
      <c r="AN1303" s="625"/>
      <c r="AO1303" s="625"/>
      <c r="AP1303" s="625"/>
      <c r="AQ1303" s="626"/>
    </row>
    <row r="1304" spans="1:43" s="27" customFormat="1" ht="17.100000000000001" customHeight="1" x14ac:dyDescent="0.15">
      <c r="A1304" s="642"/>
      <c r="B1304" s="643"/>
      <c r="C1304" s="644"/>
      <c r="D1304" s="302"/>
      <c r="E1304" s="303"/>
      <c r="F1304" s="628"/>
      <c r="G1304" s="628"/>
      <c r="H1304" s="628"/>
      <c r="I1304" s="628"/>
      <c r="J1304" s="628"/>
      <c r="K1304" s="628"/>
      <c r="L1304" s="628"/>
      <c r="M1304" s="628"/>
      <c r="N1304" s="628"/>
      <c r="O1304" s="628"/>
      <c r="P1304" s="628"/>
      <c r="Q1304" s="628"/>
      <c r="R1304" s="628"/>
      <c r="S1304" s="628"/>
      <c r="T1304" s="629"/>
      <c r="U1304" s="665"/>
      <c r="V1304" s="666"/>
      <c r="W1304" s="667"/>
      <c r="X1304" s="352"/>
      <c r="Y1304" s="352"/>
      <c r="Z1304" s="352"/>
      <c r="AA1304" s="624"/>
      <c r="AB1304" s="625"/>
      <c r="AC1304" s="625"/>
      <c r="AD1304" s="625"/>
      <c r="AE1304" s="625"/>
      <c r="AF1304" s="625"/>
      <c r="AG1304" s="625"/>
      <c r="AH1304" s="625"/>
      <c r="AI1304" s="625"/>
      <c r="AJ1304" s="625"/>
      <c r="AK1304" s="625"/>
      <c r="AL1304" s="625"/>
      <c r="AM1304" s="625"/>
      <c r="AN1304" s="625"/>
      <c r="AO1304" s="625"/>
      <c r="AP1304" s="625"/>
      <c r="AQ1304" s="626"/>
    </row>
    <row r="1305" spans="1:43" s="27" customFormat="1" ht="17.100000000000001" customHeight="1" x14ac:dyDescent="0.15">
      <c r="A1305" s="642"/>
      <c r="B1305" s="643"/>
      <c r="C1305" s="644"/>
      <c r="D1305" s="645" t="s">
        <v>855</v>
      </c>
      <c r="E1305" s="646"/>
      <c r="F1305" s="646"/>
      <c r="G1305" s="646"/>
      <c r="H1305" s="646"/>
      <c r="I1305" s="646"/>
      <c r="J1305" s="646"/>
      <c r="K1305" s="646"/>
      <c r="L1305" s="646"/>
      <c r="M1305" s="646"/>
      <c r="N1305" s="646"/>
      <c r="O1305" s="646"/>
      <c r="P1305" s="646"/>
      <c r="Q1305" s="646"/>
      <c r="R1305" s="646"/>
      <c r="S1305" s="646"/>
      <c r="T1305" s="647"/>
      <c r="U1305" s="665"/>
      <c r="V1305" s="666"/>
      <c r="W1305" s="667"/>
      <c r="X1305" s="355"/>
      <c r="Y1305" s="355"/>
      <c r="Z1305" s="355"/>
    </row>
    <row r="1306" spans="1:43" s="27" customFormat="1" ht="17.100000000000001" customHeight="1" x14ac:dyDescent="0.15">
      <c r="A1306" s="642"/>
      <c r="B1306" s="643"/>
      <c r="C1306" s="644"/>
      <c r="D1306" s="302"/>
      <c r="E1306" s="625" t="s">
        <v>678</v>
      </c>
      <c r="F1306" s="625"/>
      <c r="G1306" s="625"/>
      <c r="H1306" s="625"/>
      <c r="I1306" s="625"/>
      <c r="J1306" s="625"/>
      <c r="K1306" s="625"/>
      <c r="L1306" s="625"/>
      <c r="M1306" s="625"/>
      <c r="N1306" s="625"/>
      <c r="O1306" s="625"/>
      <c r="P1306" s="625"/>
      <c r="Q1306" s="625"/>
      <c r="R1306" s="625"/>
      <c r="S1306" s="625"/>
      <c r="T1306" s="626"/>
      <c r="U1306" s="665"/>
      <c r="V1306" s="666"/>
      <c r="W1306" s="667"/>
      <c r="X1306" s="352"/>
      <c r="Y1306" s="352"/>
      <c r="Z1306" s="352"/>
      <c r="AA1306" s="645"/>
      <c r="AB1306" s="646"/>
      <c r="AC1306" s="646"/>
      <c r="AD1306" s="646"/>
      <c r="AE1306" s="646"/>
      <c r="AF1306" s="646"/>
      <c r="AG1306" s="646"/>
      <c r="AH1306" s="646"/>
      <c r="AI1306" s="646"/>
      <c r="AJ1306" s="646"/>
      <c r="AK1306" s="646"/>
      <c r="AL1306" s="646"/>
      <c r="AM1306" s="646"/>
      <c r="AN1306" s="646"/>
      <c r="AO1306" s="646"/>
      <c r="AP1306" s="646"/>
      <c r="AQ1306" s="647"/>
    </row>
    <row r="1307" spans="1:43" s="27" customFormat="1" ht="17.100000000000001" customHeight="1" x14ac:dyDescent="0.15">
      <c r="A1307" s="642"/>
      <c r="B1307" s="643"/>
      <c r="C1307" s="644"/>
      <c r="D1307" s="302"/>
      <c r="E1307" s="303" t="s">
        <v>8</v>
      </c>
      <c r="F1307" s="625" t="s">
        <v>679</v>
      </c>
      <c r="G1307" s="625"/>
      <c r="H1307" s="625"/>
      <c r="I1307" s="625"/>
      <c r="J1307" s="625"/>
      <c r="K1307" s="625"/>
      <c r="L1307" s="625"/>
      <c r="M1307" s="625"/>
      <c r="N1307" s="625"/>
      <c r="O1307" s="625"/>
      <c r="P1307" s="625"/>
      <c r="Q1307" s="625"/>
      <c r="R1307" s="625"/>
      <c r="S1307" s="625"/>
      <c r="T1307" s="626"/>
      <c r="U1307" s="665"/>
      <c r="V1307" s="666"/>
      <c r="W1307" s="667"/>
      <c r="X1307" s="352"/>
      <c r="Y1307" s="352"/>
      <c r="Z1307" s="352"/>
      <c r="AA1307" s="624"/>
      <c r="AB1307" s="625"/>
      <c r="AC1307" s="625"/>
      <c r="AD1307" s="625"/>
      <c r="AE1307" s="625"/>
      <c r="AF1307" s="625"/>
      <c r="AG1307" s="625"/>
      <c r="AH1307" s="625"/>
      <c r="AI1307" s="625"/>
      <c r="AJ1307" s="625"/>
      <c r="AK1307" s="625"/>
      <c r="AL1307" s="625"/>
      <c r="AM1307" s="625"/>
      <c r="AN1307" s="625"/>
      <c r="AO1307" s="625"/>
      <c r="AP1307" s="625"/>
      <c r="AQ1307" s="626"/>
    </row>
    <row r="1308" spans="1:43" s="27" customFormat="1" ht="17.100000000000001" customHeight="1" x14ac:dyDescent="0.15">
      <c r="A1308" s="642"/>
      <c r="B1308" s="643"/>
      <c r="C1308" s="644"/>
      <c r="D1308" s="302"/>
      <c r="E1308" s="303"/>
      <c r="F1308" s="303"/>
      <c r="G1308" s="303"/>
      <c r="H1308" s="303"/>
      <c r="I1308" s="303"/>
      <c r="J1308" s="303"/>
      <c r="K1308" s="303"/>
      <c r="L1308" s="303"/>
      <c r="M1308" s="303"/>
      <c r="N1308" s="303"/>
      <c r="O1308" s="303"/>
      <c r="P1308" s="303"/>
      <c r="Q1308" s="303"/>
      <c r="R1308" s="303"/>
      <c r="S1308" s="303"/>
      <c r="T1308" s="304"/>
      <c r="U1308" s="665"/>
      <c r="V1308" s="666"/>
      <c r="W1308" s="667"/>
      <c r="X1308" s="352"/>
      <c r="Y1308" s="352"/>
      <c r="Z1308" s="352"/>
      <c r="AA1308" s="624"/>
      <c r="AB1308" s="625"/>
      <c r="AC1308" s="625"/>
      <c r="AD1308" s="625"/>
      <c r="AE1308" s="625"/>
      <c r="AF1308" s="625"/>
      <c r="AG1308" s="625"/>
      <c r="AH1308" s="625"/>
      <c r="AI1308" s="625"/>
      <c r="AJ1308" s="625"/>
      <c r="AK1308" s="625"/>
      <c r="AL1308" s="625"/>
      <c r="AM1308" s="625"/>
      <c r="AN1308" s="625"/>
      <c r="AO1308" s="625"/>
      <c r="AP1308" s="625"/>
      <c r="AQ1308" s="626"/>
    </row>
    <row r="1309" spans="1:43" s="27" customFormat="1" ht="17.100000000000001" customHeight="1" x14ac:dyDescent="0.15">
      <c r="A1309" s="642"/>
      <c r="B1309" s="643"/>
      <c r="C1309" s="644"/>
      <c r="D1309" s="302"/>
      <c r="E1309" s="303" t="s">
        <v>11</v>
      </c>
      <c r="F1309" s="625" t="s">
        <v>704</v>
      </c>
      <c r="G1309" s="625"/>
      <c r="H1309" s="625"/>
      <c r="I1309" s="625"/>
      <c r="J1309" s="625"/>
      <c r="K1309" s="625"/>
      <c r="L1309" s="625"/>
      <c r="M1309" s="625"/>
      <c r="N1309" s="625"/>
      <c r="O1309" s="625"/>
      <c r="P1309" s="625"/>
      <c r="Q1309" s="625"/>
      <c r="R1309" s="625"/>
      <c r="S1309" s="625"/>
      <c r="T1309" s="626"/>
      <c r="U1309" s="665"/>
      <c r="V1309" s="666"/>
      <c r="W1309" s="667"/>
      <c r="X1309" s="352"/>
      <c r="Y1309" s="352"/>
      <c r="Z1309" s="352"/>
      <c r="AA1309" s="624"/>
      <c r="AB1309" s="625"/>
      <c r="AC1309" s="625"/>
      <c r="AD1309" s="625"/>
      <c r="AE1309" s="625"/>
      <c r="AF1309" s="625"/>
      <c r="AG1309" s="625"/>
      <c r="AH1309" s="625"/>
      <c r="AI1309" s="625"/>
      <c r="AJ1309" s="625"/>
      <c r="AK1309" s="625"/>
      <c r="AL1309" s="625"/>
      <c r="AM1309" s="625"/>
      <c r="AN1309" s="625"/>
      <c r="AO1309" s="625"/>
      <c r="AP1309" s="625"/>
      <c r="AQ1309" s="626"/>
    </row>
    <row r="1310" spans="1:43" s="27" customFormat="1" ht="17.100000000000001" customHeight="1" x14ac:dyDescent="0.15">
      <c r="A1310" s="642"/>
      <c r="B1310" s="643"/>
      <c r="C1310" s="644"/>
      <c r="D1310" s="302"/>
      <c r="E1310" s="303"/>
      <c r="F1310" s="303" t="s">
        <v>622</v>
      </c>
      <c r="G1310" s="625" t="s">
        <v>949</v>
      </c>
      <c r="H1310" s="625"/>
      <c r="I1310" s="625"/>
      <c r="J1310" s="625"/>
      <c r="K1310" s="625"/>
      <c r="L1310" s="625"/>
      <c r="M1310" s="625"/>
      <c r="N1310" s="625"/>
      <c r="O1310" s="625"/>
      <c r="P1310" s="625"/>
      <c r="Q1310" s="625"/>
      <c r="R1310" s="625"/>
      <c r="S1310" s="625"/>
      <c r="T1310" s="626"/>
      <c r="U1310" s="665"/>
      <c r="V1310" s="666"/>
      <c r="W1310" s="667"/>
      <c r="X1310" s="352"/>
      <c r="Y1310" s="352"/>
      <c r="Z1310" s="352"/>
      <c r="AA1310" s="624"/>
      <c r="AB1310" s="625"/>
      <c r="AC1310" s="625"/>
      <c r="AD1310" s="625"/>
      <c r="AE1310" s="625"/>
      <c r="AF1310" s="625"/>
      <c r="AG1310" s="625"/>
      <c r="AH1310" s="625"/>
      <c r="AI1310" s="625"/>
      <c r="AJ1310" s="625"/>
      <c r="AK1310" s="625"/>
      <c r="AL1310" s="625"/>
      <c r="AM1310" s="625"/>
      <c r="AN1310" s="625"/>
      <c r="AO1310" s="625"/>
      <c r="AP1310" s="625"/>
      <c r="AQ1310" s="626"/>
    </row>
    <row r="1311" spans="1:43" s="27" customFormat="1" ht="17.100000000000001" customHeight="1" x14ac:dyDescent="0.15">
      <c r="A1311" s="642"/>
      <c r="B1311" s="643"/>
      <c r="C1311" s="644"/>
      <c r="D1311" s="302"/>
      <c r="E1311" s="303"/>
      <c r="F1311" s="303"/>
      <c r="G1311" s="625"/>
      <c r="H1311" s="625"/>
      <c r="I1311" s="625"/>
      <c r="J1311" s="625"/>
      <c r="K1311" s="625"/>
      <c r="L1311" s="625"/>
      <c r="M1311" s="625"/>
      <c r="N1311" s="625"/>
      <c r="O1311" s="625"/>
      <c r="P1311" s="625"/>
      <c r="Q1311" s="625"/>
      <c r="R1311" s="625"/>
      <c r="S1311" s="625"/>
      <c r="T1311" s="626"/>
      <c r="U1311" s="665"/>
      <c r="V1311" s="666"/>
      <c r="W1311" s="667"/>
      <c r="X1311" s="352"/>
      <c r="Y1311" s="352"/>
      <c r="Z1311" s="352"/>
      <c r="AA1311" s="624"/>
      <c r="AB1311" s="625"/>
      <c r="AC1311" s="625"/>
      <c r="AD1311" s="625"/>
      <c r="AE1311" s="625"/>
      <c r="AF1311" s="625"/>
      <c r="AG1311" s="625"/>
      <c r="AH1311" s="625"/>
      <c r="AI1311" s="625"/>
      <c r="AJ1311" s="625"/>
      <c r="AK1311" s="625"/>
      <c r="AL1311" s="625"/>
      <c r="AM1311" s="625"/>
      <c r="AN1311" s="625"/>
      <c r="AO1311" s="625"/>
      <c r="AP1311" s="625"/>
      <c r="AQ1311" s="626"/>
    </row>
    <row r="1312" spans="1:43" s="27" customFormat="1" ht="17.100000000000001" customHeight="1" x14ac:dyDescent="0.15">
      <c r="A1312" s="642"/>
      <c r="B1312" s="643"/>
      <c r="C1312" s="644"/>
      <c r="D1312" s="302"/>
      <c r="E1312" s="303"/>
      <c r="F1312" s="303"/>
      <c r="G1312" s="625"/>
      <c r="H1312" s="625"/>
      <c r="I1312" s="625"/>
      <c r="J1312" s="625"/>
      <c r="K1312" s="625"/>
      <c r="L1312" s="625"/>
      <c r="M1312" s="625"/>
      <c r="N1312" s="625"/>
      <c r="O1312" s="625"/>
      <c r="P1312" s="625"/>
      <c r="Q1312" s="625"/>
      <c r="R1312" s="625"/>
      <c r="S1312" s="625"/>
      <c r="T1312" s="626"/>
      <c r="U1312" s="665"/>
      <c r="V1312" s="666"/>
      <c r="W1312" s="667"/>
      <c r="X1312" s="352"/>
      <c r="Y1312" s="352"/>
      <c r="Z1312" s="352"/>
      <c r="AA1312" s="624"/>
      <c r="AB1312" s="625"/>
      <c r="AC1312" s="625"/>
      <c r="AD1312" s="625"/>
      <c r="AE1312" s="625"/>
      <c r="AF1312" s="625"/>
      <c r="AG1312" s="625"/>
      <c r="AH1312" s="625"/>
      <c r="AI1312" s="625"/>
      <c r="AJ1312" s="625"/>
      <c r="AK1312" s="625"/>
      <c r="AL1312" s="625"/>
      <c r="AM1312" s="625"/>
      <c r="AN1312" s="625"/>
      <c r="AO1312" s="625"/>
      <c r="AP1312" s="625"/>
      <c r="AQ1312" s="626"/>
    </row>
    <row r="1313" spans="1:43" s="27" customFormat="1" ht="17.100000000000001" customHeight="1" x14ac:dyDescent="0.15">
      <c r="A1313" s="642"/>
      <c r="B1313" s="643"/>
      <c r="C1313" s="644"/>
      <c r="D1313" s="302"/>
      <c r="E1313" s="303"/>
      <c r="F1313" s="303"/>
      <c r="G1313" s="625"/>
      <c r="H1313" s="625"/>
      <c r="I1313" s="625"/>
      <c r="J1313" s="625"/>
      <c r="K1313" s="625"/>
      <c r="L1313" s="625"/>
      <c r="M1313" s="625"/>
      <c r="N1313" s="625"/>
      <c r="O1313" s="625"/>
      <c r="P1313" s="625"/>
      <c r="Q1313" s="625"/>
      <c r="R1313" s="625"/>
      <c r="S1313" s="625"/>
      <c r="T1313" s="626"/>
      <c r="U1313" s="665"/>
      <c r="V1313" s="666"/>
      <c r="W1313" s="667"/>
      <c r="X1313" s="352"/>
      <c r="Y1313" s="352"/>
      <c r="Z1313" s="352"/>
      <c r="AA1313" s="624"/>
      <c r="AB1313" s="625"/>
      <c r="AC1313" s="625"/>
      <c r="AD1313" s="625"/>
      <c r="AE1313" s="625"/>
      <c r="AF1313" s="625"/>
      <c r="AG1313" s="625"/>
      <c r="AH1313" s="625"/>
      <c r="AI1313" s="625"/>
      <c r="AJ1313" s="625"/>
      <c r="AK1313" s="625"/>
      <c r="AL1313" s="625"/>
      <c r="AM1313" s="625"/>
      <c r="AN1313" s="625"/>
      <c r="AO1313" s="625"/>
      <c r="AP1313" s="625"/>
      <c r="AQ1313" s="626"/>
    </row>
    <row r="1314" spans="1:43" s="27" customFormat="1" ht="17.100000000000001" customHeight="1" x14ac:dyDescent="0.15">
      <c r="A1314" s="642"/>
      <c r="B1314" s="643"/>
      <c r="C1314" s="644"/>
      <c r="D1314" s="302"/>
      <c r="E1314" s="303"/>
      <c r="F1314" s="303" t="s">
        <v>623</v>
      </c>
      <c r="G1314" s="625" t="s">
        <v>950</v>
      </c>
      <c r="H1314" s="625"/>
      <c r="I1314" s="625"/>
      <c r="J1314" s="625"/>
      <c r="K1314" s="625"/>
      <c r="L1314" s="625"/>
      <c r="M1314" s="625"/>
      <c r="N1314" s="625"/>
      <c r="O1314" s="625"/>
      <c r="P1314" s="625"/>
      <c r="Q1314" s="625"/>
      <c r="R1314" s="625"/>
      <c r="S1314" s="625"/>
      <c r="T1314" s="626"/>
      <c r="U1314" s="665"/>
      <c r="V1314" s="666"/>
      <c r="W1314" s="667"/>
      <c r="X1314" s="352"/>
      <c r="Y1314" s="352"/>
      <c r="Z1314" s="352"/>
      <c r="AA1314" s="624"/>
      <c r="AB1314" s="625"/>
      <c r="AC1314" s="625"/>
      <c r="AD1314" s="625"/>
      <c r="AE1314" s="625"/>
      <c r="AF1314" s="625"/>
      <c r="AG1314" s="625"/>
      <c r="AH1314" s="625"/>
      <c r="AI1314" s="625"/>
      <c r="AJ1314" s="625"/>
      <c r="AK1314" s="625"/>
      <c r="AL1314" s="625"/>
      <c r="AM1314" s="625"/>
      <c r="AN1314" s="625"/>
      <c r="AO1314" s="625"/>
      <c r="AP1314" s="625"/>
      <c r="AQ1314" s="626"/>
    </row>
    <row r="1315" spans="1:43" s="27" customFormat="1" ht="17.100000000000001" customHeight="1" x14ac:dyDescent="0.15">
      <c r="A1315" s="642"/>
      <c r="B1315" s="643"/>
      <c r="C1315" s="644"/>
      <c r="D1315" s="302"/>
      <c r="E1315" s="303"/>
      <c r="F1315" s="303"/>
      <c r="G1315" s="625"/>
      <c r="H1315" s="625"/>
      <c r="I1315" s="625"/>
      <c r="J1315" s="625"/>
      <c r="K1315" s="625"/>
      <c r="L1315" s="625"/>
      <c r="M1315" s="625"/>
      <c r="N1315" s="625"/>
      <c r="O1315" s="625"/>
      <c r="P1315" s="625"/>
      <c r="Q1315" s="625"/>
      <c r="R1315" s="625"/>
      <c r="S1315" s="625"/>
      <c r="T1315" s="626"/>
      <c r="U1315" s="665"/>
      <c r="V1315" s="666"/>
      <c r="W1315" s="667"/>
      <c r="X1315" s="352"/>
      <c r="Y1315" s="352"/>
      <c r="Z1315" s="352"/>
      <c r="AA1315" s="624"/>
      <c r="AB1315" s="625"/>
      <c r="AC1315" s="625"/>
      <c r="AD1315" s="625"/>
      <c r="AE1315" s="625"/>
      <c r="AF1315" s="625"/>
      <c r="AG1315" s="625"/>
      <c r="AH1315" s="625"/>
      <c r="AI1315" s="625"/>
      <c r="AJ1315" s="625"/>
      <c r="AK1315" s="625"/>
      <c r="AL1315" s="625"/>
      <c r="AM1315" s="625"/>
      <c r="AN1315" s="625"/>
      <c r="AO1315" s="625"/>
      <c r="AP1315" s="625"/>
      <c r="AQ1315" s="626"/>
    </row>
    <row r="1316" spans="1:43" s="27" customFormat="1" ht="17.100000000000001" customHeight="1" x14ac:dyDescent="0.15">
      <c r="A1316" s="642"/>
      <c r="B1316" s="643"/>
      <c r="C1316" s="644"/>
      <c r="D1316" s="302"/>
      <c r="E1316" s="303"/>
      <c r="F1316" s="303"/>
      <c r="G1316" s="625"/>
      <c r="H1316" s="625"/>
      <c r="I1316" s="625"/>
      <c r="J1316" s="625"/>
      <c r="K1316" s="625"/>
      <c r="L1316" s="625"/>
      <c r="M1316" s="625"/>
      <c r="N1316" s="625"/>
      <c r="O1316" s="625"/>
      <c r="P1316" s="625"/>
      <c r="Q1316" s="625"/>
      <c r="R1316" s="625"/>
      <c r="S1316" s="625"/>
      <c r="T1316" s="626"/>
      <c r="U1316" s="665"/>
      <c r="V1316" s="666"/>
      <c r="W1316" s="667"/>
      <c r="X1316" s="352"/>
      <c r="Y1316" s="352"/>
      <c r="Z1316" s="352"/>
      <c r="AA1316" s="624"/>
      <c r="AB1316" s="625"/>
      <c r="AC1316" s="625"/>
      <c r="AD1316" s="625"/>
      <c r="AE1316" s="625"/>
      <c r="AF1316" s="625"/>
      <c r="AG1316" s="625"/>
      <c r="AH1316" s="625"/>
      <c r="AI1316" s="625"/>
      <c r="AJ1316" s="625"/>
      <c r="AK1316" s="625"/>
      <c r="AL1316" s="625"/>
      <c r="AM1316" s="625"/>
      <c r="AN1316" s="625"/>
      <c r="AO1316" s="625"/>
      <c r="AP1316" s="625"/>
      <c r="AQ1316" s="626"/>
    </row>
    <row r="1317" spans="1:43" s="27" customFormat="1" ht="17.100000000000001" customHeight="1" x14ac:dyDescent="0.15">
      <c r="A1317" s="642"/>
      <c r="B1317" s="643"/>
      <c r="C1317" s="644"/>
      <c r="D1317" s="302"/>
      <c r="E1317" s="303"/>
      <c r="F1317" s="303" t="s">
        <v>631</v>
      </c>
      <c r="G1317" s="625" t="s">
        <v>951</v>
      </c>
      <c r="H1317" s="625"/>
      <c r="I1317" s="625"/>
      <c r="J1317" s="625"/>
      <c r="K1317" s="625"/>
      <c r="L1317" s="625"/>
      <c r="M1317" s="625"/>
      <c r="N1317" s="625"/>
      <c r="O1317" s="625"/>
      <c r="P1317" s="625"/>
      <c r="Q1317" s="625"/>
      <c r="R1317" s="625"/>
      <c r="S1317" s="625"/>
      <c r="T1317" s="626"/>
      <c r="U1317" s="665"/>
      <c r="V1317" s="666"/>
      <c r="W1317" s="667"/>
      <c r="X1317" s="352"/>
      <c r="Y1317" s="352"/>
      <c r="Z1317" s="352"/>
      <c r="AA1317" s="624"/>
      <c r="AB1317" s="625"/>
      <c r="AC1317" s="625"/>
      <c r="AD1317" s="625"/>
      <c r="AE1317" s="625"/>
      <c r="AF1317" s="625"/>
      <c r="AG1317" s="625"/>
      <c r="AH1317" s="625"/>
      <c r="AI1317" s="625"/>
      <c r="AJ1317" s="625"/>
      <c r="AK1317" s="625"/>
      <c r="AL1317" s="625"/>
      <c r="AM1317" s="625"/>
      <c r="AN1317" s="625"/>
      <c r="AO1317" s="625"/>
      <c r="AP1317" s="625"/>
      <c r="AQ1317" s="626"/>
    </row>
    <row r="1318" spans="1:43" s="27" customFormat="1" ht="17.100000000000001" customHeight="1" x14ac:dyDescent="0.15">
      <c r="A1318" s="642"/>
      <c r="B1318" s="643"/>
      <c r="C1318" s="644"/>
      <c r="D1318" s="302"/>
      <c r="E1318" s="303"/>
      <c r="F1318" s="303"/>
      <c r="G1318" s="625"/>
      <c r="H1318" s="625"/>
      <c r="I1318" s="625"/>
      <c r="J1318" s="625"/>
      <c r="K1318" s="625"/>
      <c r="L1318" s="625"/>
      <c r="M1318" s="625"/>
      <c r="N1318" s="625"/>
      <c r="O1318" s="625"/>
      <c r="P1318" s="625"/>
      <c r="Q1318" s="625"/>
      <c r="R1318" s="625"/>
      <c r="S1318" s="625"/>
      <c r="T1318" s="626"/>
      <c r="U1318" s="665"/>
      <c r="V1318" s="666"/>
      <c r="W1318" s="667"/>
      <c r="X1318" s="352"/>
      <c r="Y1318" s="352"/>
      <c r="Z1318" s="352"/>
      <c r="AA1318" s="624"/>
      <c r="AB1318" s="625"/>
      <c r="AC1318" s="625"/>
      <c r="AD1318" s="625"/>
      <c r="AE1318" s="625"/>
      <c r="AF1318" s="625"/>
      <c r="AG1318" s="625"/>
      <c r="AH1318" s="625"/>
      <c r="AI1318" s="625"/>
      <c r="AJ1318" s="625"/>
      <c r="AK1318" s="625"/>
      <c r="AL1318" s="625"/>
      <c r="AM1318" s="625"/>
      <c r="AN1318" s="625"/>
      <c r="AO1318" s="625"/>
      <c r="AP1318" s="625"/>
      <c r="AQ1318" s="626"/>
    </row>
    <row r="1319" spans="1:43" s="27" customFormat="1" ht="17.100000000000001" customHeight="1" x14ac:dyDescent="0.15">
      <c r="A1319" s="642"/>
      <c r="B1319" s="643"/>
      <c r="C1319" s="644"/>
      <c r="D1319" s="302"/>
      <c r="E1319" s="303"/>
      <c r="F1319" s="303"/>
      <c r="G1319" s="625"/>
      <c r="H1319" s="625"/>
      <c r="I1319" s="625"/>
      <c r="J1319" s="625"/>
      <c r="K1319" s="625"/>
      <c r="L1319" s="625"/>
      <c r="M1319" s="625"/>
      <c r="N1319" s="625"/>
      <c r="O1319" s="625"/>
      <c r="P1319" s="625"/>
      <c r="Q1319" s="625"/>
      <c r="R1319" s="625"/>
      <c r="S1319" s="625"/>
      <c r="T1319" s="626"/>
      <c r="U1319" s="665"/>
      <c r="V1319" s="666"/>
      <c r="W1319" s="667"/>
      <c r="X1319" s="352"/>
      <c r="Y1319" s="352"/>
      <c r="Z1319" s="352"/>
      <c r="AA1319" s="624"/>
      <c r="AB1319" s="625"/>
      <c r="AC1319" s="625"/>
      <c r="AD1319" s="625"/>
      <c r="AE1319" s="625"/>
      <c r="AF1319" s="625"/>
      <c r="AG1319" s="625"/>
      <c r="AH1319" s="625"/>
      <c r="AI1319" s="625"/>
      <c r="AJ1319" s="625"/>
      <c r="AK1319" s="625"/>
      <c r="AL1319" s="625"/>
      <c r="AM1319" s="625"/>
      <c r="AN1319" s="625"/>
      <c r="AO1319" s="625"/>
      <c r="AP1319" s="625"/>
      <c r="AQ1319" s="626"/>
    </row>
    <row r="1320" spans="1:43" s="27" customFormat="1" ht="17.100000000000001" customHeight="1" x14ac:dyDescent="0.15">
      <c r="A1320" s="642"/>
      <c r="B1320" s="643"/>
      <c r="C1320" s="644"/>
      <c r="D1320" s="353"/>
      <c r="E1320" s="354"/>
      <c r="F1320" s="354"/>
      <c r="G1320" s="628"/>
      <c r="H1320" s="628"/>
      <c r="I1320" s="628"/>
      <c r="J1320" s="628"/>
      <c r="K1320" s="628"/>
      <c r="L1320" s="628"/>
      <c r="M1320" s="628"/>
      <c r="N1320" s="628"/>
      <c r="O1320" s="628"/>
      <c r="P1320" s="628"/>
      <c r="Q1320" s="628"/>
      <c r="R1320" s="628"/>
      <c r="S1320" s="628"/>
      <c r="T1320" s="629"/>
      <c r="U1320" s="665"/>
      <c r="V1320" s="666"/>
      <c r="W1320" s="667"/>
      <c r="X1320" s="352"/>
      <c r="Y1320" s="352"/>
      <c r="Z1320" s="352"/>
      <c r="AA1320" s="624"/>
      <c r="AB1320" s="625"/>
      <c r="AC1320" s="625"/>
      <c r="AD1320" s="625"/>
      <c r="AE1320" s="625"/>
      <c r="AF1320" s="625"/>
      <c r="AG1320" s="625"/>
      <c r="AH1320" s="625"/>
      <c r="AI1320" s="625"/>
      <c r="AJ1320" s="625"/>
      <c r="AK1320" s="625"/>
      <c r="AL1320" s="625"/>
      <c r="AM1320" s="625"/>
      <c r="AN1320" s="625"/>
      <c r="AO1320" s="625"/>
      <c r="AP1320" s="625"/>
      <c r="AQ1320" s="626"/>
    </row>
    <row r="1321" spans="1:43" s="27" customFormat="1" ht="17.100000000000001" customHeight="1" x14ac:dyDescent="0.15">
      <c r="A1321" s="642"/>
      <c r="B1321" s="643"/>
      <c r="C1321" s="644"/>
      <c r="D1321" s="645" t="s">
        <v>856</v>
      </c>
      <c r="E1321" s="646"/>
      <c r="F1321" s="646"/>
      <c r="G1321" s="646"/>
      <c r="H1321" s="646"/>
      <c r="I1321" s="646"/>
      <c r="J1321" s="646"/>
      <c r="K1321" s="646"/>
      <c r="L1321" s="646"/>
      <c r="M1321" s="646"/>
      <c r="N1321" s="646"/>
      <c r="O1321" s="646"/>
      <c r="P1321" s="646"/>
      <c r="Q1321" s="646"/>
      <c r="R1321" s="646"/>
      <c r="S1321" s="646"/>
      <c r="T1321" s="647"/>
      <c r="U1321" s="665"/>
      <c r="V1321" s="666"/>
      <c r="W1321" s="667"/>
      <c r="X1321" s="355"/>
      <c r="Y1321" s="355"/>
      <c r="Z1321" s="355"/>
      <c r="AA1321" s="627"/>
      <c r="AB1321" s="628"/>
      <c r="AC1321" s="628"/>
      <c r="AD1321" s="628"/>
      <c r="AE1321" s="628"/>
      <c r="AF1321" s="628"/>
      <c r="AG1321" s="628"/>
      <c r="AH1321" s="628"/>
      <c r="AI1321" s="628"/>
      <c r="AJ1321" s="628"/>
      <c r="AK1321" s="628"/>
      <c r="AL1321" s="628"/>
      <c r="AM1321" s="628"/>
      <c r="AN1321" s="628"/>
      <c r="AO1321" s="628"/>
      <c r="AP1321" s="628"/>
      <c r="AQ1321" s="629"/>
    </row>
    <row r="1322" spans="1:43" s="27" customFormat="1" ht="17.100000000000001" customHeight="1" x14ac:dyDescent="0.15">
      <c r="A1322" s="642"/>
      <c r="B1322" s="643"/>
      <c r="C1322" s="644"/>
      <c r="D1322" s="302"/>
      <c r="E1322" s="625" t="s">
        <v>661</v>
      </c>
      <c r="F1322" s="625"/>
      <c r="G1322" s="625"/>
      <c r="H1322" s="625"/>
      <c r="I1322" s="625"/>
      <c r="J1322" s="625"/>
      <c r="K1322" s="625"/>
      <c r="L1322" s="625"/>
      <c r="M1322" s="625"/>
      <c r="N1322" s="625"/>
      <c r="O1322" s="625"/>
      <c r="P1322" s="625"/>
      <c r="Q1322" s="625"/>
      <c r="R1322" s="625"/>
      <c r="S1322" s="625"/>
      <c r="T1322" s="626"/>
      <c r="U1322" s="665"/>
      <c r="V1322" s="666"/>
      <c r="W1322" s="667"/>
      <c r="X1322" s="352"/>
      <c r="Y1322" s="352"/>
      <c r="Z1322" s="352"/>
    </row>
    <row r="1323" spans="1:43" s="27" customFormat="1" ht="17.100000000000001" customHeight="1" x14ac:dyDescent="0.15">
      <c r="A1323" s="642"/>
      <c r="B1323" s="643"/>
      <c r="C1323" s="644"/>
      <c r="D1323" s="302"/>
      <c r="E1323" s="625"/>
      <c r="F1323" s="625"/>
      <c r="G1323" s="625"/>
      <c r="H1323" s="625"/>
      <c r="I1323" s="625"/>
      <c r="J1323" s="625"/>
      <c r="K1323" s="625"/>
      <c r="L1323" s="625"/>
      <c r="M1323" s="625"/>
      <c r="N1323" s="625"/>
      <c r="O1323" s="625"/>
      <c r="P1323" s="625"/>
      <c r="Q1323" s="625"/>
      <c r="R1323" s="625"/>
      <c r="S1323" s="625"/>
      <c r="T1323" s="626"/>
      <c r="U1323" s="665"/>
      <c r="V1323" s="666"/>
      <c r="W1323" s="667"/>
      <c r="X1323" s="352"/>
      <c r="Y1323" s="352"/>
      <c r="Z1323" s="352"/>
    </row>
    <row r="1324" spans="1:43" s="27" customFormat="1" ht="17.100000000000001" customHeight="1" x14ac:dyDescent="0.15">
      <c r="A1324" s="648"/>
      <c r="B1324" s="649"/>
      <c r="C1324" s="650"/>
      <c r="D1324" s="305"/>
      <c r="E1324" s="306"/>
      <c r="F1324" s="306"/>
      <c r="G1324" s="306"/>
      <c r="H1324" s="306"/>
      <c r="I1324" s="306"/>
      <c r="J1324" s="306"/>
      <c r="K1324" s="306"/>
      <c r="L1324" s="306"/>
      <c r="M1324" s="306"/>
      <c r="N1324" s="306"/>
      <c r="O1324" s="306"/>
      <c r="P1324" s="306"/>
      <c r="Q1324" s="306"/>
      <c r="R1324" s="306"/>
      <c r="S1324" s="306"/>
      <c r="T1324" s="307"/>
      <c r="U1324" s="668"/>
      <c r="V1324" s="669"/>
      <c r="W1324" s="670"/>
      <c r="X1324" s="265"/>
      <c r="Y1324" s="265"/>
      <c r="Z1324" s="265"/>
    </row>
    <row r="1325" spans="1:43" s="27" customFormat="1" ht="17.100000000000001" customHeight="1" x14ac:dyDescent="0.15">
      <c r="A1325" s="639" t="s">
        <v>936</v>
      </c>
      <c r="B1325" s="640"/>
      <c r="C1325" s="641"/>
      <c r="D1325" s="621" t="s">
        <v>857</v>
      </c>
      <c r="E1325" s="622"/>
      <c r="F1325" s="622"/>
      <c r="G1325" s="622"/>
      <c r="H1325" s="622"/>
      <c r="I1325" s="622"/>
      <c r="J1325" s="622"/>
      <c r="K1325" s="622"/>
      <c r="L1325" s="622"/>
      <c r="M1325" s="622"/>
      <c r="N1325" s="622"/>
      <c r="O1325" s="622"/>
      <c r="P1325" s="622"/>
      <c r="Q1325" s="622"/>
      <c r="R1325" s="622"/>
      <c r="S1325" s="622"/>
      <c r="T1325" s="623"/>
      <c r="U1325" s="662" t="s">
        <v>578</v>
      </c>
      <c r="V1325" s="663"/>
      <c r="W1325" s="664"/>
      <c r="X1325" s="651"/>
      <c r="Y1325" s="651"/>
      <c r="Z1325" s="651"/>
    </row>
    <row r="1326" spans="1:43" s="27" customFormat="1" ht="17.100000000000001" customHeight="1" x14ac:dyDescent="0.15">
      <c r="A1326" s="642"/>
      <c r="B1326" s="643"/>
      <c r="C1326" s="644"/>
      <c r="D1326" s="624"/>
      <c r="E1326" s="625"/>
      <c r="F1326" s="625"/>
      <c r="G1326" s="625"/>
      <c r="H1326" s="625"/>
      <c r="I1326" s="625"/>
      <c r="J1326" s="625"/>
      <c r="K1326" s="625"/>
      <c r="L1326" s="625"/>
      <c r="M1326" s="625"/>
      <c r="N1326" s="625"/>
      <c r="O1326" s="625"/>
      <c r="P1326" s="625"/>
      <c r="Q1326" s="625"/>
      <c r="R1326" s="625"/>
      <c r="S1326" s="625"/>
      <c r="T1326" s="626"/>
      <c r="U1326" s="665"/>
      <c r="V1326" s="666"/>
      <c r="W1326" s="667"/>
      <c r="X1326" s="652"/>
      <c r="Y1326" s="652"/>
      <c r="Z1326" s="652"/>
    </row>
    <row r="1327" spans="1:43" s="27" customFormat="1" ht="17.100000000000001" customHeight="1" x14ac:dyDescent="0.15">
      <c r="A1327" s="642"/>
      <c r="B1327" s="643"/>
      <c r="C1327" s="644"/>
      <c r="D1327" s="624"/>
      <c r="E1327" s="625"/>
      <c r="F1327" s="625"/>
      <c r="G1327" s="625"/>
      <c r="H1327" s="625"/>
      <c r="I1327" s="625"/>
      <c r="J1327" s="625"/>
      <c r="K1327" s="625"/>
      <c r="L1327" s="625"/>
      <c r="M1327" s="625"/>
      <c r="N1327" s="625"/>
      <c r="O1327" s="625"/>
      <c r="P1327" s="625"/>
      <c r="Q1327" s="625"/>
      <c r="R1327" s="625"/>
      <c r="S1327" s="625"/>
      <c r="T1327" s="626"/>
      <c r="U1327" s="665"/>
      <c r="V1327" s="666"/>
      <c r="W1327" s="667"/>
      <c r="X1327" s="652"/>
      <c r="Y1327" s="652"/>
      <c r="Z1327" s="652"/>
    </row>
    <row r="1328" spans="1:43" s="27" customFormat="1" ht="17.100000000000001" customHeight="1" x14ac:dyDescent="0.15">
      <c r="A1328" s="642"/>
      <c r="B1328" s="643"/>
      <c r="C1328" s="644"/>
      <c r="D1328" s="624"/>
      <c r="E1328" s="625"/>
      <c r="F1328" s="625"/>
      <c r="G1328" s="625"/>
      <c r="H1328" s="625"/>
      <c r="I1328" s="625"/>
      <c r="J1328" s="625"/>
      <c r="K1328" s="625"/>
      <c r="L1328" s="625"/>
      <c r="M1328" s="625"/>
      <c r="N1328" s="625"/>
      <c r="O1328" s="625"/>
      <c r="P1328" s="625"/>
      <c r="Q1328" s="625"/>
      <c r="R1328" s="625"/>
      <c r="S1328" s="625"/>
      <c r="T1328" s="626"/>
      <c r="U1328" s="665"/>
      <c r="V1328" s="666"/>
      <c r="W1328" s="667"/>
      <c r="X1328" s="652"/>
      <c r="Y1328" s="652"/>
      <c r="Z1328" s="652"/>
    </row>
    <row r="1329" spans="1:26" s="27" customFormat="1" ht="17.100000000000001" customHeight="1" x14ac:dyDescent="0.15">
      <c r="A1329" s="642"/>
      <c r="B1329" s="643"/>
      <c r="C1329" s="644"/>
      <c r="D1329" s="624"/>
      <c r="E1329" s="625"/>
      <c r="F1329" s="625"/>
      <c r="G1329" s="625"/>
      <c r="H1329" s="625"/>
      <c r="I1329" s="625"/>
      <c r="J1329" s="625"/>
      <c r="K1329" s="625"/>
      <c r="L1329" s="625"/>
      <c r="M1329" s="625"/>
      <c r="N1329" s="625"/>
      <c r="O1329" s="625"/>
      <c r="P1329" s="625"/>
      <c r="Q1329" s="625"/>
      <c r="R1329" s="625"/>
      <c r="S1329" s="625"/>
      <c r="T1329" s="626"/>
      <c r="U1329" s="665"/>
      <c r="V1329" s="666"/>
      <c r="W1329" s="667"/>
      <c r="X1329" s="652"/>
      <c r="Y1329" s="652"/>
      <c r="Z1329" s="652"/>
    </row>
    <row r="1330" spans="1:26" s="27" customFormat="1" ht="17.100000000000001" customHeight="1" x14ac:dyDescent="0.15">
      <c r="A1330" s="642"/>
      <c r="B1330" s="643"/>
      <c r="C1330" s="644"/>
      <c r="D1330" s="139" t="s">
        <v>26</v>
      </c>
      <c r="E1330" s="625" t="s">
        <v>255</v>
      </c>
      <c r="F1330" s="625"/>
      <c r="G1330" s="625"/>
      <c r="H1330" s="625"/>
      <c r="I1330" s="625"/>
      <c r="J1330" s="625"/>
      <c r="K1330" s="625"/>
      <c r="L1330" s="625"/>
      <c r="M1330" s="625"/>
      <c r="N1330" s="625"/>
      <c r="O1330" s="625"/>
      <c r="P1330" s="625"/>
      <c r="Q1330" s="625"/>
      <c r="R1330" s="625"/>
      <c r="S1330" s="625"/>
      <c r="T1330" s="626"/>
      <c r="U1330" s="665"/>
      <c r="V1330" s="666"/>
      <c r="W1330" s="667"/>
      <c r="X1330" s="652"/>
      <c r="Y1330" s="652"/>
      <c r="Z1330" s="652"/>
    </row>
    <row r="1331" spans="1:26" s="27" customFormat="1" ht="17.100000000000001" customHeight="1" x14ac:dyDescent="0.15">
      <c r="A1331" s="642"/>
      <c r="B1331" s="643"/>
      <c r="C1331" s="644"/>
      <c r="D1331" s="139"/>
      <c r="E1331" s="625"/>
      <c r="F1331" s="625"/>
      <c r="G1331" s="625"/>
      <c r="H1331" s="625"/>
      <c r="I1331" s="625"/>
      <c r="J1331" s="625"/>
      <c r="K1331" s="625"/>
      <c r="L1331" s="625"/>
      <c r="M1331" s="625"/>
      <c r="N1331" s="625"/>
      <c r="O1331" s="625"/>
      <c r="P1331" s="625"/>
      <c r="Q1331" s="625"/>
      <c r="R1331" s="625"/>
      <c r="S1331" s="625"/>
      <c r="T1331" s="626"/>
      <c r="U1331" s="665"/>
      <c r="V1331" s="666"/>
      <c r="W1331" s="667"/>
      <c r="X1331" s="652"/>
      <c r="Y1331" s="652"/>
      <c r="Z1331" s="652"/>
    </row>
    <row r="1332" spans="1:26" s="27" customFormat="1" ht="17.100000000000001" customHeight="1" x14ac:dyDescent="0.15">
      <c r="A1332" s="642"/>
      <c r="B1332" s="643"/>
      <c r="C1332" s="644"/>
      <c r="D1332" s="139"/>
      <c r="E1332" s="625"/>
      <c r="F1332" s="625"/>
      <c r="G1332" s="625"/>
      <c r="H1332" s="625"/>
      <c r="I1332" s="625"/>
      <c r="J1332" s="625"/>
      <c r="K1332" s="625"/>
      <c r="L1332" s="625"/>
      <c r="M1332" s="625"/>
      <c r="N1332" s="625"/>
      <c r="O1332" s="625"/>
      <c r="P1332" s="625"/>
      <c r="Q1332" s="625"/>
      <c r="R1332" s="625"/>
      <c r="S1332" s="625"/>
      <c r="T1332" s="626"/>
      <c r="U1332" s="665"/>
      <c r="V1332" s="666"/>
      <c r="W1332" s="667"/>
      <c r="X1332" s="652"/>
      <c r="Y1332" s="652"/>
      <c r="Z1332" s="652"/>
    </row>
    <row r="1333" spans="1:26" s="27" customFormat="1" ht="17.100000000000001" customHeight="1" x14ac:dyDescent="0.15">
      <c r="A1333" s="642"/>
      <c r="B1333" s="643"/>
      <c r="C1333" s="644"/>
      <c r="D1333" s="139" t="s">
        <v>23</v>
      </c>
      <c r="E1333" s="625" t="s">
        <v>858</v>
      </c>
      <c r="F1333" s="625"/>
      <c r="G1333" s="625"/>
      <c r="H1333" s="625"/>
      <c r="I1333" s="625"/>
      <c r="J1333" s="625"/>
      <c r="K1333" s="625"/>
      <c r="L1333" s="625"/>
      <c r="M1333" s="625"/>
      <c r="N1333" s="625"/>
      <c r="O1333" s="625"/>
      <c r="P1333" s="625"/>
      <c r="Q1333" s="625"/>
      <c r="R1333" s="625"/>
      <c r="S1333" s="625"/>
      <c r="T1333" s="626"/>
      <c r="U1333" s="665"/>
      <c r="V1333" s="666"/>
      <c r="W1333" s="667"/>
      <c r="X1333" s="652"/>
      <c r="Y1333" s="652"/>
      <c r="Z1333" s="652"/>
    </row>
    <row r="1334" spans="1:26" s="27" customFormat="1" ht="17.100000000000001" customHeight="1" x14ac:dyDescent="0.15">
      <c r="A1334" s="642"/>
      <c r="B1334" s="643"/>
      <c r="C1334" s="644"/>
      <c r="D1334" s="139"/>
      <c r="E1334" s="625"/>
      <c r="F1334" s="625"/>
      <c r="G1334" s="625"/>
      <c r="H1334" s="625"/>
      <c r="I1334" s="625"/>
      <c r="J1334" s="625"/>
      <c r="K1334" s="625"/>
      <c r="L1334" s="625"/>
      <c r="M1334" s="625"/>
      <c r="N1334" s="625"/>
      <c r="O1334" s="625"/>
      <c r="P1334" s="625"/>
      <c r="Q1334" s="625"/>
      <c r="R1334" s="625"/>
      <c r="S1334" s="625"/>
      <c r="T1334" s="626"/>
      <c r="U1334" s="665"/>
      <c r="V1334" s="666"/>
      <c r="W1334" s="667"/>
      <c r="X1334" s="652"/>
      <c r="Y1334" s="652"/>
      <c r="Z1334" s="652"/>
    </row>
    <row r="1335" spans="1:26" s="27" customFormat="1" ht="17.100000000000001" customHeight="1" x14ac:dyDescent="0.15">
      <c r="A1335" s="642"/>
      <c r="B1335" s="643"/>
      <c r="C1335" s="644"/>
      <c r="D1335" s="139"/>
      <c r="E1335" s="625"/>
      <c r="F1335" s="625"/>
      <c r="G1335" s="625"/>
      <c r="H1335" s="625"/>
      <c r="I1335" s="625"/>
      <c r="J1335" s="625"/>
      <c r="K1335" s="625"/>
      <c r="L1335" s="625"/>
      <c r="M1335" s="625"/>
      <c r="N1335" s="625"/>
      <c r="O1335" s="625"/>
      <c r="P1335" s="625"/>
      <c r="Q1335" s="625"/>
      <c r="R1335" s="625"/>
      <c r="S1335" s="625"/>
      <c r="T1335" s="626"/>
      <c r="U1335" s="665"/>
      <c r="V1335" s="666"/>
      <c r="W1335" s="667"/>
      <c r="X1335" s="652"/>
      <c r="Y1335" s="652"/>
      <c r="Z1335" s="652"/>
    </row>
    <row r="1336" spans="1:26" s="27" customFormat="1" ht="17.100000000000001" customHeight="1" x14ac:dyDescent="0.15">
      <c r="A1336" s="642"/>
      <c r="B1336" s="643"/>
      <c r="C1336" s="644"/>
      <c r="D1336" s="142"/>
      <c r="E1336" s="660"/>
      <c r="F1336" s="660"/>
      <c r="G1336" s="660"/>
      <c r="H1336" s="660"/>
      <c r="I1336" s="660"/>
      <c r="J1336" s="660"/>
      <c r="K1336" s="660"/>
      <c r="L1336" s="660"/>
      <c r="M1336" s="660"/>
      <c r="N1336" s="660"/>
      <c r="O1336" s="660"/>
      <c r="P1336" s="660"/>
      <c r="Q1336" s="660"/>
      <c r="R1336" s="660"/>
      <c r="S1336" s="660"/>
      <c r="T1336" s="661"/>
      <c r="U1336" s="668"/>
      <c r="V1336" s="669"/>
      <c r="W1336" s="670"/>
      <c r="X1336" s="672"/>
      <c r="Y1336" s="672"/>
      <c r="Z1336" s="672"/>
    </row>
    <row r="1337" spans="1:26" s="27" customFormat="1" ht="17.100000000000001" customHeight="1" x14ac:dyDescent="0.15">
      <c r="A1337" s="639" t="s">
        <v>937</v>
      </c>
      <c r="B1337" s="640"/>
      <c r="C1337" s="641"/>
      <c r="D1337" s="639" t="s">
        <v>705</v>
      </c>
      <c r="E1337" s="640"/>
      <c r="F1337" s="640"/>
      <c r="G1337" s="640"/>
      <c r="H1337" s="640"/>
      <c r="I1337" s="640"/>
      <c r="J1337" s="640"/>
      <c r="K1337" s="640"/>
      <c r="L1337" s="640"/>
      <c r="M1337" s="640"/>
      <c r="N1337" s="640"/>
      <c r="O1337" s="640"/>
      <c r="P1337" s="640"/>
      <c r="Q1337" s="640"/>
      <c r="R1337" s="640"/>
      <c r="S1337" s="640"/>
      <c r="T1337" s="641"/>
      <c r="U1337" s="665" t="s">
        <v>585</v>
      </c>
      <c r="V1337" s="666"/>
      <c r="W1337" s="667"/>
      <c r="X1337" s="320"/>
      <c r="Y1337" s="320"/>
      <c r="Z1337" s="320"/>
    </row>
    <row r="1338" spans="1:26" s="27" customFormat="1" ht="17.100000000000001" customHeight="1" x14ac:dyDescent="0.15">
      <c r="A1338" s="642"/>
      <c r="B1338" s="643"/>
      <c r="C1338" s="644"/>
      <c r="D1338" s="642"/>
      <c r="E1338" s="643"/>
      <c r="F1338" s="643"/>
      <c r="G1338" s="643"/>
      <c r="H1338" s="643"/>
      <c r="I1338" s="643"/>
      <c r="J1338" s="643"/>
      <c r="K1338" s="643"/>
      <c r="L1338" s="643"/>
      <c r="M1338" s="643"/>
      <c r="N1338" s="643"/>
      <c r="O1338" s="643"/>
      <c r="P1338" s="643"/>
      <c r="Q1338" s="643"/>
      <c r="R1338" s="643"/>
      <c r="S1338" s="643"/>
      <c r="T1338" s="644"/>
      <c r="U1338" s="665"/>
      <c r="V1338" s="666"/>
      <c r="W1338" s="667"/>
      <c r="X1338" s="320"/>
      <c r="Y1338" s="320"/>
      <c r="Z1338" s="320"/>
    </row>
    <row r="1339" spans="1:26" s="27" customFormat="1" ht="17.100000000000001" customHeight="1" x14ac:dyDescent="0.15">
      <c r="A1339" s="642"/>
      <c r="B1339" s="643"/>
      <c r="C1339" s="644"/>
      <c r="D1339" s="642"/>
      <c r="E1339" s="643"/>
      <c r="F1339" s="643"/>
      <c r="G1339" s="643"/>
      <c r="H1339" s="643"/>
      <c r="I1339" s="643"/>
      <c r="J1339" s="643"/>
      <c r="K1339" s="643"/>
      <c r="L1339" s="643"/>
      <c r="M1339" s="643"/>
      <c r="N1339" s="643"/>
      <c r="O1339" s="643"/>
      <c r="P1339" s="643"/>
      <c r="Q1339" s="643"/>
      <c r="R1339" s="643"/>
      <c r="S1339" s="643"/>
      <c r="T1339" s="644"/>
      <c r="U1339" s="665"/>
      <c r="V1339" s="666"/>
      <c r="W1339" s="667"/>
      <c r="X1339" s="320"/>
      <c r="Y1339" s="320"/>
      <c r="Z1339" s="320"/>
    </row>
    <row r="1340" spans="1:26" s="27" customFormat="1" ht="17.100000000000001" customHeight="1" x14ac:dyDescent="0.15">
      <c r="A1340" s="642"/>
      <c r="B1340" s="643"/>
      <c r="C1340" s="644"/>
      <c r="D1340" s="642"/>
      <c r="E1340" s="643"/>
      <c r="F1340" s="643"/>
      <c r="G1340" s="643"/>
      <c r="H1340" s="643"/>
      <c r="I1340" s="643"/>
      <c r="J1340" s="643"/>
      <c r="K1340" s="643"/>
      <c r="L1340" s="643"/>
      <c r="M1340" s="643"/>
      <c r="N1340" s="643"/>
      <c r="O1340" s="643"/>
      <c r="P1340" s="643"/>
      <c r="Q1340" s="643"/>
      <c r="R1340" s="643"/>
      <c r="S1340" s="643"/>
      <c r="T1340" s="644"/>
      <c r="U1340" s="665"/>
      <c r="V1340" s="666"/>
      <c r="W1340" s="667"/>
      <c r="X1340" s="320"/>
      <c r="Y1340" s="320"/>
      <c r="Z1340" s="320"/>
    </row>
    <row r="1341" spans="1:26" s="27" customFormat="1" ht="17.100000000000001" customHeight="1" x14ac:dyDescent="0.15">
      <c r="A1341" s="642"/>
      <c r="B1341" s="643"/>
      <c r="C1341" s="644"/>
      <c r="D1341" s="642"/>
      <c r="E1341" s="643"/>
      <c r="F1341" s="643"/>
      <c r="G1341" s="643"/>
      <c r="H1341" s="643"/>
      <c r="I1341" s="643"/>
      <c r="J1341" s="643"/>
      <c r="K1341" s="643"/>
      <c r="L1341" s="643"/>
      <c r="M1341" s="643"/>
      <c r="N1341" s="643"/>
      <c r="O1341" s="643"/>
      <c r="P1341" s="643"/>
      <c r="Q1341" s="643"/>
      <c r="R1341" s="643"/>
      <c r="S1341" s="643"/>
      <c r="T1341" s="644"/>
      <c r="U1341" s="665"/>
      <c r="V1341" s="666"/>
      <c r="W1341" s="667"/>
      <c r="X1341" s="320"/>
      <c r="Y1341" s="320"/>
      <c r="Z1341" s="320"/>
    </row>
    <row r="1342" spans="1:26" s="27" customFormat="1" ht="17.100000000000001" customHeight="1" x14ac:dyDescent="0.15">
      <c r="A1342" s="642"/>
      <c r="B1342" s="643"/>
      <c r="C1342" s="644"/>
      <c r="D1342" s="642"/>
      <c r="E1342" s="643"/>
      <c r="F1342" s="643"/>
      <c r="G1342" s="643"/>
      <c r="H1342" s="643"/>
      <c r="I1342" s="643"/>
      <c r="J1342" s="643"/>
      <c r="K1342" s="643"/>
      <c r="L1342" s="643"/>
      <c r="M1342" s="643"/>
      <c r="N1342" s="643"/>
      <c r="O1342" s="643"/>
      <c r="P1342" s="643"/>
      <c r="Q1342" s="643"/>
      <c r="R1342" s="643"/>
      <c r="S1342" s="643"/>
      <c r="T1342" s="644"/>
      <c r="U1342" s="665"/>
      <c r="V1342" s="666"/>
      <c r="W1342" s="667"/>
      <c r="X1342" s="320"/>
      <c r="Y1342" s="320"/>
      <c r="Z1342" s="320"/>
    </row>
    <row r="1343" spans="1:26" s="27" customFormat="1" ht="17.100000000000001" customHeight="1" x14ac:dyDescent="0.15">
      <c r="A1343" s="642"/>
      <c r="B1343" s="643"/>
      <c r="C1343" s="644"/>
      <c r="D1343" s="1021"/>
      <c r="E1343" s="1022"/>
      <c r="F1343" s="1022"/>
      <c r="G1343" s="1022"/>
      <c r="H1343" s="1022"/>
      <c r="I1343" s="1022"/>
      <c r="J1343" s="1022"/>
      <c r="K1343" s="1022"/>
      <c r="L1343" s="1022"/>
      <c r="M1343" s="1022"/>
      <c r="N1343" s="1022"/>
      <c r="O1343" s="1022"/>
      <c r="P1343" s="1022"/>
      <c r="Q1343" s="1022"/>
      <c r="R1343" s="1022"/>
      <c r="S1343" s="1022"/>
      <c r="T1343" s="1023"/>
      <c r="U1343" s="665"/>
      <c r="V1343" s="666"/>
      <c r="W1343" s="667"/>
      <c r="X1343" s="320"/>
      <c r="Y1343" s="320"/>
      <c r="Z1343" s="320"/>
    </row>
    <row r="1344" spans="1:26" s="27" customFormat="1" ht="17.100000000000001" customHeight="1" x14ac:dyDescent="0.15">
      <c r="A1344" s="642"/>
      <c r="B1344" s="643"/>
      <c r="C1344" s="644"/>
      <c r="D1344" s="1029" t="s">
        <v>382</v>
      </c>
      <c r="E1344" s="1030"/>
      <c r="F1344" s="1030"/>
      <c r="G1344" s="1030"/>
      <c r="H1344" s="1030"/>
      <c r="I1344" s="1030"/>
      <c r="J1344" s="1030"/>
      <c r="K1344" s="1030"/>
      <c r="L1344" s="1030"/>
      <c r="M1344" s="1030"/>
      <c r="N1344" s="1030"/>
      <c r="O1344" s="1030"/>
      <c r="P1344" s="1030"/>
      <c r="Q1344" s="1030"/>
      <c r="R1344" s="1030"/>
      <c r="S1344" s="1030"/>
      <c r="T1344" s="1031"/>
      <c r="U1344" s="665"/>
      <c r="V1344" s="666"/>
      <c r="W1344" s="667"/>
      <c r="X1344" s="340"/>
      <c r="Y1344" s="340"/>
      <c r="Z1344" s="340"/>
    </row>
    <row r="1345" spans="1:26" s="27" customFormat="1" ht="17.100000000000001" customHeight="1" x14ac:dyDescent="0.15">
      <c r="A1345" s="642"/>
      <c r="B1345" s="643"/>
      <c r="C1345" s="644"/>
      <c r="D1345" s="327"/>
      <c r="E1345" s="643" t="s">
        <v>380</v>
      </c>
      <c r="F1345" s="643"/>
      <c r="G1345" s="643"/>
      <c r="H1345" s="643"/>
      <c r="I1345" s="643"/>
      <c r="J1345" s="643"/>
      <c r="K1345" s="643"/>
      <c r="L1345" s="643"/>
      <c r="M1345" s="643"/>
      <c r="N1345" s="643"/>
      <c r="O1345" s="643"/>
      <c r="P1345" s="643"/>
      <c r="Q1345" s="643"/>
      <c r="R1345" s="643"/>
      <c r="S1345" s="643"/>
      <c r="T1345" s="644"/>
      <c r="U1345" s="665"/>
      <c r="V1345" s="666"/>
      <c r="W1345" s="667"/>
      <c r="X1345" s="320"/>
      <c r="Y1345" s="320"/>
      <c r="Z1345" s="320"/>
    </row>
    <row r="1346" spans="1:26" s="27" customFormat="1" ht="17.100000000000001" customHeight="1" x14ac:dyDescent="0.15">
      <c r="A1346" s="642"/>
      <c r="B1346" s="643"/>
      <c r="C1346" s="644"/>
      <c r="D1346" s="139"/>
      <c r="E1346" s="324" t="s">
        <v>8</v>
      </c>
      <c r="F1346" s="643" t="s">
        <v>390</v>
      </c>
      <c r="G1346" s="643"/>
      <c r="H1346" s="643"/>
      <c r="I1346" s="643"/>
      <c r="J1346" s="643"/>
      <c r="K1346" s="643"/>
      <c r="L1346" s="643"/>
      <c r="M1346" s="643"/>
      <c r="N1346" s="643"/>
      <c r="O1346" s="643"/>
      <c r="P1346" s="643"/>
      <c r="Q1346" s="643"/>
      <c r="R1346" s="643"/>
      <c r="S1346" s="643"/>
      <c r="T1346" s="644"/>
      <c r="U1346" s="665"/>
      <c r="V1346" s="666"/>
      <c r="W1346" s="667"/>
      <c r="X1346" s="320"/>
      <c r="Y1346" s="320"/>
      <c r="Z1346" s="320"/>
    </row>
    <row r="1347" spans="1:26" s="27" customFormat="1" ht="17.100000000000001" customHeight="1" x14ac:dyDescent="0.15">
      <c r="A1347" s="642"/>
      <c r="B1347" s="643"/>
      <c r="C1347" s="644"/>
      <c r="D1347" s="139"/>
      <c r="E1347" s="359"/>
      <c r="F1347" s="643"/>
      <c r="G1347" s="643"/>
      <c r="H1347" s="643"/>
      <c r="I1347" s="643"/>
      <c r="J1347" s="643"/>
      <c r="K1347" s="643"/>
      <c r="L1347" s="643"/>
      <c r="M1347" s="643"/>
      <c r="N1347" s="643"/>
      <c r="O1347" s="643"/>
      <c r="P1347" s="643"/>
      <c r="Q1347" s="643"/>
      <c r="R1347" s="643"/>
      <c r="S1347" s="643"/>
      <c r="T1347" s="644"/>
      <c r="U1347" s="665"/>
      <c r="V1347" s="666"/>
      <c r="W1347" s="667"/>
      <c r="X1347" s="320"/>
      <c r="Y1347" s="320"/>
      <c r="Z1347" s="320"/>
    </row>
    <row r="1348" spans="1:26" s="27" customFormat="1" ht="17.100000000000001" customHeight="1" x14ac:dyDescent="0.15">
      <c r="A1348" s="642"/>
      <c r="B1348" s="643"/>
      <c r="C1348" s="644"/>
      <c r="D1348" s="139"/>
      <c r="E1348" s="359"/>
      <c r="F1348" s="643"/>
      <c r="G1348" s="643"/>
      <c r="H1348" s="643"/>
      <c r="I1348" s="643"/>
      <c r="J1348" s="643"/>
      <c r="K1348" s="643"/>
      <c r="L1348" s="643"/>
      <c r="M1348" s="643"/>
      <c r="N1348" s="643"/>
      <c r="O1348" s="643"/>
      <c r="P1348" s="643"/>
      <c r="Q1348" s="643"/>
      <c r="R1348" s="643"/>
      <c r="S1348" s="643"/>
      <c r="T1348" s="644"/>
      <c r="U1348" s="665"/>
      <c r="V1348" s="666"/>
      <c r="W1348" s="667"/>
      <c r="X1348" s="320"/>
      <c r="Y1348" s="320"/>
      <c r="Z1348" s="320"/>
    </row>
    <row r="1349" spans="1:26" s="27" customFormat="1" ht="17.100000000000001" customHeight="1" x14ac:dyDescent="0.15">
      <c r="A1349" s="642"/>
      <c r="B1349" s="643"/>
      <c r="C1349" s="644"/>
      <c r="D1349" s="139"/>
      <c r="E1349" s="359"/>
      <c r="F1349" s="643"/>
      <c r="G1349" s="643"/>
      <c r="H1349" s="643"/>
      <c r="I1349" s="643"/>
      <c r="J1349" s="643"/>
      <c r="K1349" s="643"/>
      <c r="L1349" s="643"/>
      <c r="M1349" s="643"/>
      <c r="N1349" s="643"/>
      <c r="O1349" s="643"/>
      <c r="P1349" s="643"/>
      <c r="Q1349" s="643"/>
      <c r="R1349" s="643"/>
      <c r="S1349" s="643"/>
      <c r="T1349" s="644"/>
      <c r="U1349" s="665"/>
      <c r="V1349" s="666"/>
      <c r="W1349" s="667"/>
      <c r="X1349" s="320"/>
      <c r="Y1349" s="320"/>
      <c r="Z1349" s="320"/>
    </row>
    <row r="1350" spans="1:26" s="27" customFormat="1" ht="17.100000000000001" customHeight="1" x14ac:dyDescent="0.15">
      <c r="A1350" s="642"/>
      <c r="B1350" s="643"/>
      <c r="C1350" s="644"/>
      <c r="D1350" s="139"/>
      <c r="E1350" s="359"/>
      <c r="F1350" s="359" t="s">
        <v>259</v>
      </c>
      <c r="G1350" s="643" t="s">
        <v>394</v>
      </c>
      <c r="H1350" s="643"/>
      <c r="I1350" s="643"/>
      <c r="J1350" s="643"/>
      <c r="K1350" s="643"/>
      <c r="L1350" s="643"/>
      <c r="M1350" s="643"/>
      <c r="N1350" s="643"/>
      <c r="O1350" s="643"/>
      <c r="P1350" s="643"/>
      <c r="Q1350" s="643"/>
      <c r="R1350" s="643"/>
      <c r="S1350" s="643"/>
      <c r="T1350" s="644"/>
      <c r="U1350" s="665"/>
      <c r="V1350" s="666"/>
      <c r="W1350" s="667"/>
      <c r="X1350" s="320"/>
      <c r="Y1350" s="320"/>
      <c r="Z1350" s="320"/>
    </row>
    <row r="1351" spans="1:26" s="27" customFormat="1" ht="17.100000000000001" customHeight="1" x14ac:dyDescent="0.15">
      <c r="A1351" s="642"/>
      <c r="B1351" s="643"/>
      <c r="C1351" s="644"/>
      <c r="D1351" s="139"/>
      <c r="E1351" s="359"/>
      <c r="F1351" s="359"/>
      <c r="G1351" s="643"/>
      <c r="H1351" s="643"/>
      <c r="I1351" s="643"/>
      <c r="J1351" s="643"/>
      <c r="K1351" s="643"/>
      <c r="L1351" s="643"/>
      <c r="M1351" s="643"/>
      <c r="N1351" s="643"/>
      <c r="O1351" s="643"/>
      <c r="P1351" s="643"/>
      <c r="Q1351" s="643"/>
      <c r="R1351" s="643"/>
      <c r="S1351" s="643"/>
      <c r="T1351" s="644"/>
      <c r="U1351" s="665"/>
      <c r="V1351" s="666"/>
      <c r="W1351" s="667"/>
      <c r="X1351" s="320"/>
      <c r="Y1351" s="320"/>
      <c r="Z1351" s="320"/>
    </row>
    <row r="1352" spans="1:26" s="27" customFormat="1" ht="17.100000000000001" customHeight="1" x14ac:dyDescent="0.15">
      <c r="A1352" s="642"/>
      <c r="B1352" s="643"/>
      <c r="C1352" s="644"/>
      <c r="D1352" s="139"/>
      <c r="E1352" s="359"/>
      <c r="F1352" s="359" t="s">
        <v>260</v>
      </c>
      <c r="G1352" s="643" t="s">
        <v>395</v>
      </c>
      <c r="H1352" s="643"/>
      <c r="I1352" s="643"/>
      <c r="J1352" s="643"/>
      <c r="K1352" s="643"/>
      <c r="L1352" s="643"/>
      <c r="M1352" s="643"/>
      <c r="N1352" s="643"/>
      <c r="O1352" s="643"/>
      <c r="P1352" s="643"/>
      <c r="Q1352" s="643"/>
      <c r="R1352" s="643"/>
      <c r="S1352" s="643"/>
      <c r="T1352" s="644"/>
      <c r="U1352" s="665"/>
      <c r="V1352" s="666"/>
      <c r="W1352" s="667"/>
      <c r="X1352" s="320"/>
      <c r="Y1352" s="320"/>
      <c r="Z1352" s="320"/>
    </row>
    <row r="1353" spans="1:26" s="27" customFormat="1" ht="17.100000000000001" customHeight="1" x14ac:dyDescent="0.15">
      <c r="A1353" s="642"/>
      <c r="B1353" s="643"/>
      <c r="C1353" s="644"/>
      <c r="D1353" s="139"/>
      <c r="E1353" s="359"/>
      <c r="F1353" s="359" t="s">
        <v>264</v>
      </c>
      <c r="G1353" s="643" t="s">
        <v>396</v>
      </c>
      <c r="H1353" s="643"/>
      <c r="I1353" s="643"/>
      <c r="J1353" s="643"/>
      <c r="K1353" s="643"/>
      <c r="L1353" s="643"/>
      <c r="M1353" s="643"/>
      <c r="N1353" s="643"/>
      <c r="O1353" s="643"/>
      <c r="P1353" s="643"/>
      <c r="Q1353" s="643"/>
      <c r="R1353" s="643"/>
      <c r="S1353" s="643"/>
      <c r="T1353" s="644"/>
      <c r="U1353" s="665"/>
      <c r="V1353" s="666"/>
      <c r="W1353" s="667"/>
      <c r="X1353" s="320"/>
      <c r="Y1353" s="320"/>
      <c r="Z1353" s="320"/>
    </row>
    <row r="1354" spans="1:26" s="27" customFormat="1" ht="17.100000000000001" customHeight="1" x14ac:dyDescent="0.15">
      <c r="A1354" s="642"/>
      <c r="B1354" s="643"/>
      <c r="C1354" s="644"/>
      <c r="D1354" s="139"/>
      <c r="E1354" s="359"/>
      <c r="F1354" s="359" t="s">
        <v>392</v>
      </c>
      <c r="G1354" s="643" t="s">
        <v>516</v>
      </c>
      <c r="H1354" s="643"/>
      <c r="I1354" s="643"/>
      <c r="J1354" s="643"/>
      <c r="K1354" s="643"/>
      <c r="L1354" s="643"/>
      <c r="M1354" s="643"/>
      <c r="N1354" s="643"/>
      <c r="O1354" s="643"/>
      <c r="P1354" s="643"/>
      <c r="Q1354" s="643"/>
      <c r="R1354" s="643"/>
      <c r="S1354" s="643"/>
      <c r="T1354" s="644"/>
      <c r="U1354" s="665"/>
      <c r="V1354" s="666"/>
      <c r="W1354" s="667"/>
      <c r="X1354" s="320"/>
      <c r="Y1354" s="320"/>
      <c r="Z1354" s="320"/>
    </row>
    <row r="1355" spans="1:26" s="27" customFormat="1" ht="17.100000000000001" customHeight="1" x14ac:dyDescent="0.15">
      <c r="A1355" s="642"/>
      <c r="B1355" s="643"/>
      <c r="C1355" s="644"/>
      <c r="D1355" s="139"/>
      <c r="E1355" s="359"/>
      <c r="F1355" s="359"/>
      <c r="G1355" s="643"/>
      <c r="H1355" s="643"/>
      <c r="I1355" s="643"/>
      <c r="J1355" s="643"/>
      <c r="K1355" s="643"/>
      <c r="L1355" s="643"/>
      <c r="M1355" s="643"/>
      <c r="N1355" s="643"/>
      <c r="O1355" s="643"/>
      <c r="P1355" s="643"/>
      <c r="Q1355" s="643"/>
      <c r="R1355" s="643"/>
      <c r="S1355" s="643"/>
      <c r="T1355" s="644"/>
      <c r="U1355" s="665"/>
      <c r="V1355" s="666"/>
      <c r="W1355" s="667"/>
      <c r="X1355" s="320"/>
      <c r="Y1355" s="320"/>
      <c r="Z1355" s="320"/>
    </row>
    <row r="1356" spans="1:26" s="27" customFormat="1" ht="17.100000000000001" customHeight="1" x14ac:dyDescent="0.15">
      <c r="A1356" s="642"/>
      <c r="B1356" s="643"/>
      <c r="C1356" s="644"/>
      <c r="D1356" s="58"/>
      <c r="E1356" s="140" t="s">
        <v>11</v>
      </c>
      <c r="F1356" s="643" t="s">
        <v>384</v>
      </c>
      <c r="G1356" s="643"/>
      <c r="H1356" s="643"/>
      <c r="I1356" s="643"/>
      <c r="J1356" s="643"/>
      <c r="K1356" s="643"/>
      <c r="L1356" s="643"/>
      <c r="M1356" s="643"/>
      <c r="N1356" s="643"/>
      <c r="O1356" s="643"/>
      <c r="P1356" s="643"/>
      <c r="Q1356" s="643"/>
      <c r="R1356" s="643"/>
      <c r="S1356" s="643"/>
      <c r="T1356" s="644"/>
      <c r="U1356" s="665"/>
      <c r="V1356" s="666"/>
      <c r="W1356" s="667"/>
      <c r="X1356" s="320"/>
      <c r="Y1356" s="320"/>
      <c r="Z1356" s="320"/>
    </row>
    <row r="1357" spans="1:26" s="27" customFormat="1" ht="17.100000000000001" customHeight="1" x14ac:dyDescent="0.15">
      <c r="A1357" s="642"/>
      <c r="B1357" s="643"/>
      <c r="C1357" s="644"/>
      <c r="D1357" s="327"/>
      <c r="E1357" s="359"/>
      <c r="F1357" s="643"/>
      <c r="G1357" s="643"/>
      <c r="H1357" s="643"/>
      <c r="I1357" s="643"/>
      <c r="J1357" s="643"/>
      <c r="K1357" s="643"/>
      <c r="L1357" s="643"/>
      <c r="M1357" s="643"/>
      <c r="N1357" s="643"/>
      <c r="O1357" s="643"/>
      <c r="P1357" s="643"/>
      <c r="Q1357" s="643"/>
      <c r="R1357" s="643"/>
      <c r="S1357" s="643"/>
      <c r="T1357" s="644"/>
      <c r="U1357" s="665"/>
      <c r="V1357" s="666"/>
      <c r="W1357" s="667"/>
      <c r="X1357" s="320"/>
      <c r="Y1357" s="320"/>
      <c r="Z1357" s="320"/>
    </row>
    <row r="1358" spans="1:26" s="27" customFormat="1" ht="17.100000000000001" customHeight="1" x14ac:dyDescent="0.15">
      <c r="A1358" s="642"/>
      <c r="B1358" s="643"/>
      <c r="C1358" s="644"/>
      <c r="D1358" s="58"/>
      <c r="E1358" s="140" t="s">
        <v>10</v>
      </c>
      <c r="F1358" s="643" t="s">
        <v>385</v>
      </c>
      <c r="G1358" s="643"/>
      <c r="H1358" s="643"/>
      <c r="I1358" s="643"/>
      <c r="J1358" s="643"/>
      <c r="K1358" s="643"/>
      <c r="L1358" s="643"/>
      <c r="M1358" s="643"/>
      <c r="N1358" s="643"/>
      <c r="O1358" s="643"/>
      <c r="P1358" s="643"/>
      <c r="Q1358" s="643"/>
      <c r="R1358" s="643"/>
      <c r="S1358" s="643"/>
      <c r="T1358" s="644"/>
      <c r="U1358" s="665"/>
      <c r="V1358" s="666"/>
      <c r="W1358" s="667"/>
      <c r="X1358" s="320"/>
      <c r="Y1358" s="320"/>
      <c r="Z1358" s="320"/>
    </row>
    <row r="1359" spans="1:26" s="27" customFormat="1" ht="17.100000000000001" customHeight="1" x14ac:dyDescent="0.15">
      <c r="A1359" s="642"/>
      <c r="B1359" s="643"/>
      <c r="C1359" s="644"/>
      <c r="D1359" s="139"/>
      <c r="E1359" s="286" t="s">
        <v>12</v>
      </c>
      <c r="F1359" s="643" t="s">
        <v>386</v>
      </c>
      <c r="G1359" s="643"/>
      <c r="H1359" s="643"/>
      <c r="I1359" s="643"/>
      <c r="J1359" s="643"/>
      <c r="K1359" s="643"/>
      <c r="L1359" s="643"/>
      <c r="M1359" s="643"/>
      <c r="N1359" s="643"/>
      <c r="O1359" s="643"/>
      <c r="P1359" s="643"/>
      <c r="Q1359" s="643"/>
      <c r="R1359" s="643"/>
      <c r="S1359" s="643"/>
      <c r="T1359" s="644"/>
      <c r="U1359" s="665"/>
      <c r="V1359" s="666"/>
      <c r="W1359" s="667"/>
      <c r="X1359" s="320"/>
      <c r="Y1359" s="320"/>
      <c r="Z1359" s="320"/>
    </row>
    <row r="1360" spans="1:26" s="27" customFormat="1" ht="17.100000000000001" customHeight="1" x14ac:dyDescent="0.15">
      <c r="A1360" s="642"/>
      <c r="B1360" s="643"/>
      <c r="C1360" s="644"/>
      <c r="D1360" s="139"/>
      <c r="E1360" s="359"/>
      <c r="F1360" s="643"/>
      <c r="G1360" s="643"/>
      <c r="H1360" s="643"/>
      <c r="I1360" s="643"/>
      <c r="J1360" s="643"/>
      <c r="K1360" s="643"/>
      <c r="L1360" s="643"/>
      <c r="M1360" s="643"/>
      <c r="N1360" s="643"/>
      <c r="O1360" s="643"/>
      <c r="P1360" s="643"/>
      <c r="Q1360" s="643"/>
      <c r="R1360" s="643"/>
      <c r="S1360" s="643"/>
      <c r="T1360" s="644"/>
      <c r="U1360" s="665"/>
      <c r="V1360" s="666"/>
      <c r="W1360" s="667"/>
      <c r="X1360" s="320"/>
      <c r="Y1360" s="320"/>
      <c r="Z1360" s="320"/>
    </row>
    <row r="1361" spans="1:26" s="27" customFormat="1" ht="17.100000000000001" customHeight="1" x14ac:dyDescent="0.15">
      <c r="A1361" s="642"/>
      <c r="B1361" s="643"/>
      <c r="C1361" s="644"/>
      <c r="D1361" s="327"/>
      <c r="E1361" s="359"/>
      <c r="F1361" s="643"/>
      <c r="G1361" s="643"/>
      <c r="H1361" s="643"/>
      <c r="I1361" s="643"/>
      <c r="J1361" s="643"/>
      <c r="K1361" s="643"/>
      <c r="L1361" s="643"/>
      <c r="M1361" s="643"/>
      <c r="N1361" s="643"/>
      <c r="O1361" s="643"/>
      <c r="P1361" s="643"/>
      <c r="Q1361" s="643"/>
      <c r="R1361" s="643"/>
      <c r="S1361" s="643"/>
      <c r="T1361" s="644"/>
      <c r="U1361" s="665"/>
      <c r="V1361" s="666"/>
      <c r="W1361" s="667"/>
      <c r="X1361" s="320"/>
      <c r="Y1361" s="320"/>
      <c r="Z1361" s="320"/>
    </row>
    <row r="1362" spans="1:26" s="27" customFormat="1" ht="17.100000000000001" customHeight="1" x14ac:dyDescent="0.15">
      <c r="A1362" s="642"/>
      <c r="B1362" s="643"/>
      <c r="C1362" s="644"/>
      <c r="D1362" s="327"/>
      <c r="E1362" s="359"/>
      <c r="F1362" s="643"/>
      <c r="G1362" s="643"/>
      <c r="H1362" s="643"/>
      <c r="I1362" s="643"/>
      <c r="J1362" s="643"/>
      <c r="K1362" s="643"/>
      <c r="L1362" s="643"/>
      <c r="M1362" s="643"/>
      <c r="N1362" s="643"/>
      <c r="O1362" s="643"/>
      <c r="P1362" s="643"/>
      <c r="Q1362" s="643"/>
      <c r="R1362" s="643"/>
      <c r="S1362" s="643"/>
      <c r="T1362" s="644"/>
      <c r="U1362" s="665"/>
      <c r="V1362" s="666"/>
      <c r="W1362" s="667"/>
      <c r="X1362" s="320"/>
      <c r="Y1362" s="320"/>
      <c r="Z1362" s="320"/>
    </row>
    <row r="1363" spans="1:26" s="27" customFormat="1" ht="17.100000000000001" customHeight="1" x14ac:dyDescent="0.15">
      <c r="A1363" s="642"/>
      <c r="B1363" s="643"/>
      <c r="C1363" s="644"/>
      <c r="D1363" s="139"/>
      <c r="E1363" s="286" t="s">
        <v>18</v>
      </c>
      <c r="F1363" s="643" t="s">
        <v>387</v>
      </c>
      <c r="G1363" s="643"/>
      <c r="H1363" s="643"/>
      <c r="I1363" s="643"/>
      <c r="J1363" s="643"/>
      <c r="K1363" s="643"/>
      <c r="L1363" s="643"/>
      <c r="M1363" s="643"/>
      <c r="N1363" s="643"/>
      <c r="O1363" s="643"/>
      <c r="P1363" s="643"/>
      <c r="Q1363" s="643"/>
      <c r="R1363" s="643"/>
      <c r="S1363" s="643"/>
      <c r="T1363" s="644"/>
      <c r="U1363" s="665"/>
      <c r="V1363" s="666"/>
      <c r="W1363" s="667"/>
      <c r="X1363" s="320"/>
      <c r="Y1363" s="320"/>
      <c r="Z1363" s="320"/>
    </row>
    <row r="1364" spans="1:26" s="27" customFormat="1" ht="17.100000000000001" customHeight="1" x14ac:dyDescent="0.15">
      <c r="A1364" s="642"/>
      <c r="B1364" s="643"/>
      <c r="C1364" s="644"/>
      <c r="D1364" s="327"/>
      <c r="E1364" s="359"/>
      <c r="F1364" s="643"/>
      <c r="G1364" s="643"/>
      <c r="H1364" s="643"/>
      <c r="I1364" s="643"/>
      <c r="J1364" s="643"/>
      <c r="K1364" s="643"/>
      <c r="L1364" s="643"/>
      <c r="M1364" s="643"/>
      <c r="N1364" s="643"/>
      <c r="O1364" s="643"/>
      <c r="P1364" s="643"/>
      <c r="Q1364" s="643"/>
      <c r="R1364" s="643"/>
      <c r="S1364" s="643"/>
      <c r="T1364" s="644"/>
      <c r="U1364" s="665"/>
      <c r="V1364" s="666"/>
      <c r="W1364" s="667"/>
      <c r="X1364" s="320"/>
      <c r="Y1364" s="320"/>
      <c r="Z1364" s="320"/>
    </row>
    <row r="1365" spans="1:26" s="27" customFormat="1" ht="17.100000000000001" customHeight="1" x14ac:dyDescent="0.15">
      <c r="A1365" s="642"/>
      <c r="B1365" s="643"/>
      <c r="C1365" s="644"/>
      <c r="D1365" s="328"/>
      <c r="E1365" s="326"/>
      <c r="F1365" s="1022"/>
      <c r="G1365" s="1022"/>
      <c r="H1365" s="1022"/>
      <c r="I1365" s="1022"/>
      <c r="J1365" s="1022"/>
      <c r="K1365" s="1022"/>
      <c r="L1365" s="1022"/>
      <c r="M1365" s="1022"/>
      <c r="N1365" s="1022"/>
      <c r="O1365" s="1022"/>
      <c r="P1365" s="1022"/>
      <c r="Q1365" s="1022"/>
      <c r="R1365" s="1022"/>
      <c r="S1365" s="1022"/>
      <c r="T1365" s="1023"/>
      <c r="U1365" s="665"/>
      <c r="V1365" s="666"/>
      <c r="W1365" s="667"/>
      <c r="X1365" s="320"/>
      <c r="Y1365" s="320"/>
      <c r="Z1365" s="320"/>
    </row>
    <row r="1366" spans="1:26" s="27" customFormat="1" ht="17.100000000000001" customHeight="1" x14ac:dyDescent="0.15">
      <c r="A1366" s="642"/>
      <c r="B1366" s="643"/>
      <c r="C1366" s="644"/>
      <c r="D1366" s="1029" t="s">
        <v>383</v>
      </c>
      <c r="E1366" s="1030"/>
      <c r="F1366" s="1030"/>
      <c r="G1366" s="1030"/>
      <c r="H1366" s="1030"/>
      <c r="I1366" s="1030"/>
      <c r="J1366" s="1030"/>
      <c r="K1366" s="1030"/>
      <c r="L1366" s="1030"/>
      <c r="M1366" s="1030"/>
      <c r="N1366" s="1030"/>
      <c r="O1366" s="1030"/>
      <c r="P1366" s="1030"/>
      <c r="Q1366" s="1030"/>
      <c r="R1366" s="1030"/>
      <c r="S1366" s="1030"/>
      <c r="T1366" s="1031"/>
      <c r="U1366" s="665"/>
      <c r="V1366" s="666"/>
      <c r="W1366" s="667"/>
      <c r="X1366" s="340"/>
      <c r="Y1366" s="340"/>
      <c r="Z1366" s="340"/>
    </row>
    <row r="1367" spans="1:26" s="27" customFormat="1" ht="17.100000000000001" customHeight="1" x14ac:dyDescent="0.15">
      <c r="A1367" s="642"/>
      <c r="B1367" s="643"/>
      <c r="C1367" s="644"/>
      <c r="D1367" s="327"/>
      <c r="E1367" s="643" t="s">
        <v>380</v>
      </c>
      <c r="F1367" s="643"/>
      <c r="G1367" s="643"/>
      <c r="H1367" s="643"/>
      <c r="I1367" s="643"/>
      <c r="J1367" s="643"/>
      <c r="K1367" s="643"/>
      <c r="L1367" s="643"/>
      <c r="M1367" s="643"/>
      <c r="N1367" s="643"/>
      <c r="O1367" s="643"/>
      <c r="P1367" s="643"/>
      <c r="Q1367" s="643"/>
      <c r="R1367" s="643"/>
      <c r="S1367" s="643"/>
      <c r="T1367" s="644"/>
      <c r="U1367" s="665"/>
      <c r="V1367" s="666"/>
      <c r="W1367" s="667"/>
      <c r="X1367" s="320"/>
      <c r="Y1367" s="320"/>
      <c r="Z1367" s="320"/>
    </row>
    <row r="1368" spans="1:26" s="27" customFormat="1" ht="17.100000000000001" customHeight="1" x14ac:dyDescent="0.15">
      <c r="A1368" s="642"/>
      <c r="B1368" s="643"/>
      <c r="C1368" s="644"/>
      <c r="D1368" s="139"/>
      <c r="E1368" s="286" t="s">
        <v>8</v>
      </c>
      <c r="F1368" s="625" t="s">
        <v>388</v>
      </c>
      <c r="G1368" s="625"/>
      <c r="H1368" s="625"/>
      <c r="I1368" s="625"/>
      <c r="J1368" s="625"/>
      <c r="K1368" s="625"/>
      <c r="L1368" s="625"/>
      <c r="M1368" s="625"/>
      <c r="N1368" s="625"/>
      <c r="O1368" s="625"/>
      <c r="P1368" s="625"/>
      <c r="Q1368" s="625"/>
      <c r="R1368" s="625"/>
      <c r="S1368" s="625"/>
      <c r="T1368" s="626"/>
      <c r="U1368" s="665"/>
      <c r="V1368" s="666"/>
      <c r="W1368" s="667"/>
      <c r="X1368" s="320"/>
      <c r="Y1368" s="320"/>
      <c r="Z1368" s="320"/>
    </row>
    <row r="1369" spans="1:26" s="27" customFormat="1" ht="17.100000000000001" customHeight="1" x14ac:dyDescent="0.15">
      <c r="A1369" s="642"/>
      <c r="B1369" s="643"/>
      <c r="C1369" s="644"/>
      <c r="D1369" s="139"/>
      <c r="E1369" s="286" t="s">
        <v>11</v>
      </c>
      <c r="F1369" s="625" t="s">
        <v>389</v>
      </c>
      <c r="G1369" s="625"/>
      <c r="H1369" s="625"/>
      <c r="I1369" s="625"/>
      <c r="J1369" s="625"/>
      <c r="K1369" s="625"/>
      <c r="L1369" s="625"/>
      <c r="M1369" s="625"/>
      <c r="N1369" s="625"/>
      <c r="O1369" s="625"/>
      <c r="P1369" s="625"/>
      <c r="Q1369" s="625"/>
      <c r="R1369" s="625"/>
      <c r="S1369" s="625"/>
      <c r="T1369" s="626"/>
      <c r="U1369" s="665"/>
      <c r="V1369" s="666"/>
      <c r="W1369" s="667"/>
      <c r="X1369" s="320"/>
      <c r="Y1369" s="320"/>
      <c r="Z1369" s="320"/>
    </row>
    <row r="1370" spans="1:26" s="27" customFormat="1" ht="17.100000000000001" customHeight="1" x14ac:dyDescent="0.15">
      <c r="A1370" s="642"/>
      <c r="B1370" s="643"/>
      <c r="C1370" s="644"/>
      <c r="D1370" s="139"/>
      <c r="E1370" s="286" t="s">
        <v>10</v>
      </c>
      <c r="F1370" s="625" t="s">
        <v>517</v>
      </c>
      <c r="G1370" s="625"/>
      <c r="H1370" s="625"/>
      <c r="I1370" s="625"/>
      <c r="J1370" s="625"/>
      <c r="K1370" s="625"/>
      <c r="L1370" s="625"/>
      <c r="M1370" s="625"/>
      <c r="N1370" s="625"/>
      <c r="O1370" s="625"/>
      <c r="P1370" s="625"/>
      <c r="Q1370" s="625"/>
      <c r="R1370" s="625"/>
      <c r="S1370" s="625"/>
      <c r="T1370" s="626"/>
      <c r="U1370" s="665"/>
      <c r="V1370" s="666"/>
      <c r="W1370" s="667"/>
      <c r="X1370" s="320"/>
      <c r="Y1370" s="320"/>
      <c r="Z1370" s="320"/>
    </row>
    <row r="1371" spans="1:26" s="27" customFormat="1" ht="17.100000000000001" customHeight="1" x14ac:dyDescent="0.15">
      <c r="A1371" s="642"/>
      <c r="B1371" s="643"/>
      <c r="C1371" s="644"/>
      <c r="D1371" s="139"/>
      <c r="E1371" s="303"/>
      <c r="F1371" s="625"/>
      <c r="G1371" s="625"/>
      <c r="H1371" s="625"/>
      <c r="I1371" s="625"/>
      <c r="J1371" s="625"/>
      <c r="K1371" s="625"/>
      <c r="L1371" s="625"/>
      <c r="M1371" s="625"/>
      <c r="N1371" s="625"/>
      <c r="O1371" s="625"/>
      <c r="P1371" s="625"/>
      <c r="Q1371" s="625"/>
      <c r="R1371" s="625"/>
      <c r="S1371" s="625"/>
      <c r="T1371" s="626"/>
      <c r="U1371" s="665"/>
      <c r="V1371" s="666"/>
      <c r="W1371" s="667"/>
      <c r="X1371" s="320"/>
      <c r="Y1371" s="320"/>
      <c r="Z1371" s="320"/>
    </row>
    <row r="1372" spans="1:26" s="27" customFormat="1" ht="17.100000000000001" customHeight="1" x14ac:dyDescent="0.15">
      <c r="A1372" s="642"/>
      <c r="B1372" s="643"/>
      <c r="C1372" s="644"/>
      <c r="D1372" s="139"/>
      <c r="E1372" s="308"/>
      <c r="F1372" s="308"/>
      <c r="G1372" s="308"/>
      <c r="H1372" s="308"/>
      <c r="I1372" s="308"/>
      <c r="J1372" s="308"/>
      <c r="K1372" s="308"/>
      <c r="L1372" s="308"/>
      <c r="M1372" s="308"/>
      <c r="N1372" s="308"/>
      <c r="O1372" s="308"/>
      <c r="P1372" s="308"/>
      <c r="Q1372" s="308"/>
      <c r="R1372" s="308"/>
      <c r="S1372" s="308"/>
      <c r="T1372" s="309"/>
      <c r="U1372" s="665"/>
      <c r="V1372" s="666"/>
      <c r="W1372" s="667"/>
      <c r="X1372" s="320"/>
      <c r="Y1372" s="320"/>
      <c r="Z1372" s="320"/>
    </row>
    <row r="1373" spans="1:26" s="27" customFormat="1" ht="17.100000000000001" customHeight="1" x14ac:dyDescent="0.15">
      <c r="A1373" s="621" t="s">
        <v>938</v>
      </c>
      <c r="B1373" s="622"/>
      <c r="C1373" s="623"/>
      <c r="D1373" s="621" t="s">
        <v>859</v>
      </c>
      <c r="E1373" s="622"/>
      <c r="F1373" s="622"/>
      <c r="G1373" s="622"/>
      <c r="H1373" s="622"/>
      <c r="I1373" s="622"/>
      <c r="J1373" s="622"/>
      <c r="K1373" s="622"/>
      <c r="L1373" s="622"/>
      <c r="M1373" s="622"/>
      <c r="N1373" s="622"/>
      <c r="O1373" s="622"/>
      <c r="P1373" s="622"/>
      <c r="Q1373" s="622"/>
      <c r="R1373" s="622"/>
      <c r="S1373" s="622"/>
      <c r="T1373" s="623"/>
      <c r="U1373" s="662" t="s">
        <v>584</v>
      </c>
      <c r="V1373" s="663"/>
      <c r="W1373" s="664"/>
      <c r="X1373" s="260"/>
      <c r="Y1373" s="260"/>
      <c r="Z1373" s="260"/>
    </row>
    <row r="1374" spans="1:26" s="27" customFormat="1" ht="17.100000000000001" customHeight="1" x14ac:dyDescent="0.15">
      <c r="A1374" s="624"/>
      <c r="B1374" s="625"/>
      <c r="C1374" s="626"/>
      <c r="D1374" s="624"/>
      <c r="E1374" s="625"/>
      <c r="F1374" s="625"/>
      <c r="G1374" s="625"/>
      <c r="H1374" s="625"/>
      <c r="I1374" s="625"/>
      <c r="J1374" s="625"/>
      <c r="K1374" s="625"/>
      <c r="L1374" s="625"/>
      <c r="M1374" s="625"/>
      <c r="N1374" s="625"/>
      <c r="O1374" s="625"/>
      <c r="P1374" s="625"/>
      <c r="Q1374" s="625"/>
      <c r="R1374" s="625"/>
      <c r="S1374" s="625"/>
      <c r="T1374" s="626"/>
      <c r="U1374" s="665"/>
      <c r="V1374" s="666"/>
      <c r="W1374" s="667"/>
      <c r="X1374" s="352"/>
      <c r="Y1374" s="352"/>
      <c r="Z1374" s="352"/>
    </row>
    <row r="1375" spans="1:26" s="27" customFormat="1" ht="17.100000000000001" customHeight="1" x14ac:dyDescent="0.15">
      <c r="A1375" s="624"/>
      <c r="B1375" s="625"/>
      <c r="C1375" s="626"/>
      <c r="D1375" s="624"/>
      <c r="E1375" s="625"/>
      <c r="F1375" s="625"/>
      <c r="G1375" s="625"/>
      <c r="H1375" s="625"/>
      <c r="I1375" s="625"/>
      <c r="J1375" s="625"/>
      <c r="K1375" s="625"/>
      <c r="L1375" s="625"/>
      <c r="M1375" s="625"/>
      <c r="N1375" s="625"/>
      <c r="O1375" s="625"/>
      <c r="P1375" s="625"/>
      <c r="Q1375" s="625"/>
      <c r="R1375" s="625"/>
      <c r="S1375" s="625"/>
      <c r="T1375" s="626"/>
      <c r="U1375" s="665"/>
      <c r="V1375" s="666"/>
      <c r="W1375" s="667"/>
      <c r="X1375" s="352"/>
      <c r="Y1375" s="352"/>
      <c r="Z1375" s="352"/>
    </row>
    <row r="1376" spans="1:26" s="27" customFormat="1" ht="17.100000000000001" customHeight="1" x14ac:dyDescent="0.15">
      <c r="A1376" s="624"/>
      <c r="B1376" s="625"/>
      <c r="C1376" s="626"/>
      <c r="D1376" s="624"/>
      <c r="E1376" s="625"/>
      <c r="F1376" s="625"/>
      <c r="G1376" s="625"/>
      <c r="H1376" s="625"/>
      <c r="I1376" s="625"/>
      <c r="J1376" s="625"/>
      <c r="K1376" s="625"/>
      <c r="L1376" s="625"/>
      <c r="M1376" s="625"/>
      <c r="N1376" s="625"/>
      <c r="O1376" s="625"/>
      <c r="P1376" s="625"/>
      <c r="Q1376" s="625"/>
      <c r="R1376" s="625"/>
      <c r="S1376" s="625"/>
      <c r="T1376" s="626"/>
      <c r="U1376" s="665"/>
      <c r="V1376" s="666"/>
      <c r="W1376" s="667"/>
      <c r="X1376" s="352"/>
      <c r="Y1376" s="352"/>
      <c r="Z1376" s="352"/>
    </row>
    <row r="1377" spans="1:26" s="27" customFormat="1" ht="17.100000000000001" customHeight="1" x14ac:dyDescent="0.15">
      <c r="A1377" s="624"/>
      <c r="B1377" s="625"/>
      <c r="C1377" s="626"/>
      <c r="D1377" s="624"/>
      <c r="E1377" s="625"/>
      <c r="F1377" s="625"/>
      <c r="G1377" s="625"/>
      <c r="H1377" s="625"/>
      <c r="I1377" s="625"/>
      <c r="J1377" s="625"/>
      <c r="K1377" s="625"/>
      <c r="L1377" s="625"/>
      <c r="M1377" s="625"/>
      <c r="N1377" s="625"/>
      <c r="O1377" s="625"/>
      <c r="P1377" s="625"/>
      <c r="Q1377" s="625"/>
      <c r="R1377" s="625"/>
      <c r="S1377" s="625"/>
      <c r="T1377" s="626"/>
      <c r="U1377" s="665"/>
      <c r="V1377" s="666"/>
      <c r="W1377" s="667"/>
      <c r="X1377" s="352"/>
      <c r="Y1377" s="352"/>
      <c r="Z1377" s="352"/>
    </row>
    <row r="1378" spans="1:26" s="27" customFormat="1" ht="17.100000000000001" customHeight="1" x14ac:dyDescent="0.15">
      <c r="A1378" s="624"/>
      <c r="B1378" s="625"/>
      <c r="C1378" s="626"/>
      <c r="D1378" s="624"/>
      <c r="E1378" s="625"/>
      <c r="F1378" s="625"/>
      <c r="G1378" s="625"/>
      <c r="H1378" s="625"/>
      <c r="I1378" s="625"/>
      <c r="J1378" s="625"/>
      <c r="K1378" s="625"/>
      <c r="L1378" s="625"/>
      <c r="M1378" s="625"/>
      <c r="N1378" s="625"/>
      <c r="O1378" s="625"/>
      <c r="P1378" s="625"/>
      <c r="Q1378" s="625"/>
      <c r="R1378" s="625"/>
      <c r="S1378" s="625"/>
      <c r="T1378" s="626"/>
      <c r="U1378" s="665"/>
      <c r="V1378" s="666"/>
      <c r="W1378" s="667"/>
      <c r="X1378" s="352"/>
      <c r="Y1378" s="352"/>
      <c r="Z1378" s="352"/>
    </row>
    <row r="1379" spans="1:26" s="27" customFormat="1" ht="17.100000000000001" customHeight="1" x14ac:dyDescent="0.15">
      <c r="A1379" s="624"/>
      <c r="B1379" s="625"/>
      <c r="C1379" s="626"/>
      <c r="D1379" s="624"/>
      <c r="E1379" s="625"/>
      <c r="F1379" s="625"/>
      <c r="G1379" s="625"/>
      <c r="H1379" s="625"/>
      <c r="I1379" s="625"/>
      <c r="J1379" s="625"/>
      <c r="K1379" s="625"/>
      <c r="L1379" s="625"/>
      <c r="M1379" s="625"/>
      <c r="N1379" s="625"/>
      <c r="O1379" s="625"/>
      <c r="P1379" s="625"/>
      <c r="Q1379" s="625"/>
      <c r="R1379" s="625"/>
      <c r="S1379" s="625"/>
      <c r="T1379" s="626"/>
      <c r="U1379" s="665"/>
      <c r="V1379" s="666"/>
      <c r="W1379" s="667"/>
      <c r="X1379" s="352"/>
      <c r="Y1379" s="352"/>
      <c r="Z1379" s="352"/>
    </row>
    <row r="1380" spans="1:26" s="27" customFormat="1" ht="17.100000000000001" customHeight="1" x14ac:dyDescent="0.15">
      <c r="A1380" s="624"/>
      <c r="B1380" s="625"/>
      <c r="C1380" s="626"/>
      <c r="D1380" s="627"/>
      <c r="E1380" s="628"/>
      <c r="F1380" s="628"/>
      <c r="G1380" s="628"/>
      <c r="H1380" s="628"/>
      <c r="I1380" s="628"/>
      <c r="J1380" s="628"/>
      <c r="K1380" s="628"/>
      <c r="L1380" s="628"/>
      <c r="M1380" s="628"/>
      <c r="N1380" s="628"/>
      <c r="O1380" s="628"/>
      <c r="P1380" s="628"/>
      <c r="Q1380" s="628"/>
      <c r="R1380" s="628"/>
      <c r="S1380" s="628"/>
      <c r="T1380" s="629"/>
      <c r="U1380" s="665"/>
      <c r="V1380" s="666"/>
      <c r="W1380" s="667"/>
      <c r="X1380" s="341"/>
      <c r="Y1380" s="341"/>
      <c r="Z1380" s="341"/>
    </row>
    <row r="1381" spans="1:26" s="27" customFormat="1" ht="17.100000000000001" customHeight="1" x14ac:dyDescent="0.15">
      <c r="A1381" s="624"/>
      <c r="B1381" s="625"/>
      <c r="C1381" s="626"/>
      <c r="D1381" s="287" t="s">
        <v>26</v>
      </c>
      <c r="E1381" s="1026" t="s">
        <v>256</v>
      </c>
      <c r="F1381" s="1026"/>
      <c r="G1381" s="1026"/>
      <c r="H1381" s="1026"/>
      <c r="I1381" s="1026"/>
      <c r="J1381" s="1026"/>
      <c r="K1381" s="1026"/>
      <c r="L1381" s="1026"/>
      <c r="M1381" s="1026"/>
      <c r="N1381" s="1026"/>
      <c r="O1381" s="1026"/>
      <c r="P1381" s="1026"/>
      <c r="Q1381" s="1026"/>
      <c r="R1381" s="1026"/>
      <c r="S1381" s="1026"/>
      <c r="T1381" s="1027"/>
      <c r="U1381" s="665"/>
      <c r="V1381" s="666"/>
      <c r="W1381" s="667"/>
      <c r="X1381" s="352"/>
      <c r="Y1381" s="352"/>
      <c r="Z1381" s="352"/>
    </row>
    <row r="1382" spans="1:26" s="27" customFormat="1" ht="17.100000000000001" customHeight="1" x14ac:dyDescent="0.15">
      <c r="A1382" s="624"/>
      <c r="B1382" s="625"/>
      <c r="C1382" s="626"/>
      <c r="D1382" s="288"/>
      <c r="E1382" s="761" t="s">
        <v>662</v>
      </c>
      <c r="F1382" s="761"/>
      <c r="G1382" s="761"/>
      <c r="H1382" s="761"/>
      <c r="I1382" s="761"/>
      <c r="J1382" s="761"/>
      <c r="K1382" s="761"/>
      <c r="L1382" s="761"/>
      <c r="M1382" s="761"/>
      <c r="N1382" s="761"/>
      <c r="O1382" s="761"/>
      <c r="P1382" s="761"/>
      <c r="Q1382" s="761"/>
      <c r="R1382" s="761"/>
      <c r="S1382" s="761"/>
      <c r="T1382" s="762"/>
      <c r="U1382" s="665"/>
      <c r="V1382" s="666"/>
      <c r="W1382" s="667"/>
      <c r="X1382" s="352"/>
      <c r="Y1382" s="352"/>
      <c r="Z1382" s="352"/>
    </row>
    <row r="1383" spans="1:26" s="27" customFormat="1" ht="17.100000000000001" customHeight="1" x14ac:dyDescent="0.15">
      <c r="A1383" s="624"/>
      <c r="B1383" s="625"/>
      <c r="C1383" s="626"/>
      <c r="D1383" s="288"/>
      <c r="E1383" s="761"/>
      <c r="F1383" s="761"/>
      <c r="G1383" s="761"/>
      <c r="H1383" s="761"/>
      <c r="I1383" s="761"/>
      <c r="J1383" s="761"/>
      <c r="K1383" s="761"/>
      <c r="L1383" s="761"/>
      <c r="M1383" s="761"/>
      <c r="N1383" s="761"/>
      <c r="O1383" s="761"/>
      <c r="P1383" s="761"/>
      <c r="Q1383" s="761"/>
      <c r="R1383" s="761"/>
      <c r="S1383" s="761"/>
      <c r="T1383" s="762"/>
      <c r="U1383" s="665"/>
      <c r="V1383" s="666"/>
      <c r="W1383" s="667"/>
      <c r="X1383" s="352"/>
      <c r="Y1383" s="352"/>
      <c r="Z1383" s="352"/>
    </row>
    <row r="1384" spans="1:26" s="27" customFormat="1" ht="17.100000000000001" customHeight="1" x14ac:dyDescent="0.15">
      <c r="A1384" s="624"/>
      <c r="B1384" s="625"/>
      <c r="C1384" s="626"/>
      <c r="D1384" s="288"/>
      <c r="E1384" s="322"/>
      <c r="F1384" s="322"/>
      <c r="G1384" s="322"/>
      <c r="H1384" s="322"/>
      <c r="I1384" s="322"/>
      <c r="J1384" s="322"/>
      <c r="K1384" s="322"/>
      <c r="L1384" s="322"/>
      <c r="M1384" s="322"/>
      <c r="N1384" s="322"/>
      <c r="O1384" s="322"/>
      <c r="P1384" s="322"/>
      <c r="Q1384" s="322"/>
      <c r="R1384" s="322"/>
      <c r="S1384" s="322"/>
      <c r="T1384" s="323"/>
      <c r="U1384" s="665"/>
      <c r="V1384" s="666"/>
      <c r="W1384" s="667"/>
      <c r="X1384" s="352"/>
      <c r="Y1384" s="352"/>
      <c r="Z1384" s="352"/>
    </row>
    <row r="1385" spans="1:26" s="27" customFormat="1" ht="17.100000000000001" customHeight="1" x14ac:dyDescent="0.15">
      <c r="A1385" s="624"/>
      <c r="B1385" s="625"/>
      <c r="C1385" s="626"/>
      <c r="D1385" s="347"/>
      <c r="E1385" s="822" t="s">
        <v>43</v>
      </c>
      <c r="F1385" s="822"/>
      <c r="G1385" s="822"/>
      <c r="H1385" s="822"/>
      <c r="I1385" s="822"/>
      <c r="J1385" s="822"/>
      <c r="K1385" s="822"/>
      <c r="L1385" s="822"/>
      <c r="M1385" s="822"/>
      <c r="N1385" s="822"/>
      <c r="O1385" s="822"/>
      <c r="P1385" s="822"/>
      <c r="Q1385" s="822"/>
      <c r="R1385" s="822"/>
      <c r="S1385" s="822"/>
      <c r="T1385" s="823"/>
      <c r="U1385" s="665"/>
      <c r="V1385" s="666"/>
      <c r="W1385" s="667"/>
      <c r="X1385" s="352"/>
      <c r="Y1385" s="352"/>
      <c r="Z1385" s="352"/>
    </row>
    <row r="1386" spans="1:26" s="27" customFormat="1" ht="17.100000000000001" customHeight="1" x14ac:dyDescent="0.15">
      <c r="A1386" s="624"/>
      <c r="B1386" s="625"/>
      <c r="C1386" s="626"/>
      <c r="D1386" s="347"/>
      <c r="E1386" s="289" t="s">
        <v>8</v>
      </c>
      <c r="F1386" s="625" t="s">
        <v>258</v>
      </c>
      <c r="G1386" s="625"/>
      <c r="H1386" s="625"/>
      <c r="I1386" s="625"/>
      <c r="J1386" s="625"/>
      <c r="K1386" s="625"/>
      <c r="L1386" s="625"/>
      <c r="M1386" s="625"/>
      <c r="N1386" s="625"/>
      <c r="O1386" s="625"/>
      <c r="P1386" s="625"/>
      <c r="Q1386" s="625"/>
      <c r="R1386" s="625"/>
      <c r="S1386" s="625"/>
      <c r="T1386" s="626"/>
      <c r="U1386" s="665"/>
      <c r="V1386" s="666"/>
      <c r="W1386" s="667"/>
      <c r="X1386" s="352"/>
      <c r="Y1386" s="352"/>
      <c r="Z1386" s="352"/>
    </row>
    <row r="1387" spans="1:26" s="27" customFormat="1" ht="17.100000000000001" customHeight="1" x14ac:dyDescent="0.15">
      <c r="A1387" s="624"/>
      <c r="B1387" s="625"/>
      <c r="C1387" s="626"/>
      <c r="D1387" s="347"/>
      <c r="E1387" s="140"/>
      <c r="F1387" s="625"/>
      <c r="G1387" s="625"/>
      <c r="H1387" s="625"/>
      <c r="I1387" s="625"/>
      <c r="J1387" s="625"/>
      <c r="K1387" s="625"/>
      <c r="L1387" s="625"/>
      <c r="M1387" s="625"/>
      <c r="N1387" s="625"/>
      <c r="O1387" s="625"/>
      <c r="P1387" s="625"/>
      <c r="Q1387" s="625"/>
      <c r="R1387" s="625"/>
      <c r="S1387" s="625"/>
      <c r="T1387" s="626"/>
      <c r="U1387" s="665"/>
      <c r="V1387" s="666"/>
      <c r="W1387" s="667"/>
      <c r="X1387" s="352"/>
      <c r="Y1387" s="352"/>
      <c r="Z1387" s="352"/>
    </row>
    <row r="1388" spans="1:26" s="27" customFormat="1" ht="17.100000000000001" customHeight="1" x14ac:dyDescent="0.15">
      <c r="A1388" s="624"/>
      <c r="B1388" s="625"/>
      <c r="C1388" s="626"/>
      <c r="D1388" s="347"/>
      <c r="E1388" s="140"/>
      <c r="F1388" s="625"/>
      <c r="G1388" s="625"/>
      <c r="H1388" s="625"/>
      <c r="I1388" s="625"/>
      <c r="J1388" s="625"/>
      <c r="K1388" s="625"/>
      <c r="L1388" s="625"/>
      <c r="M1388" s="625"/>
      <c r="N1388" s="625"/>
      <c r="O1388" s="625"/>
      <c r="P1388" s="625"/>
      <c r="Q1388" s="625"/>
      <c r="R1388" s="625"/>
      <c r="S1388" s="625"/>
      <c r="T1388" s="626"/>
      <c r="U1388" s="665"/>
      <c r="V1388" s="666"/>
      <c r="W1388" s="667"/>
      <c r="X1388" s="352"/>
      <c r="Y1388" s="352"/>
      <c r="Z1388" s="352"/>
    </row>
    <row r="1389" spans="1:26" s="27" customFormat="1" ht="17.100000000000001" customHeight="1" x14ac:dyDescent="0.15">
      <c r="A1389" s="624"/>
      <c r="B1389" s="625"/>
      <c r="C1389" s="626"/>
      <c r="D1389" s="347"/>
      <c r="E1389" s="140" t="s">
        <v>11</v>
      </c>
      <c r="F1389" s="625" t="s">
        <v>896</v>
      </c>
      <c r="G1389" s="625"/>
      <c r="H1389" s="625"/>
      <c r="I1389" s="625"/>
      <c r="J1389" s="625"/>
      <c r="K1389" s="625"/>
      <c r="L1389" s="625"/>
      <c r="M1389" s="625"/>
      <c r="N1389" s="625"/>
      <c r="O1389" s="625"/>
      <c r="P1389" s="625"/>
      <c r="Q1389" s="625"/>
      <c r="R1389" s="625"/>
      <c r="S1389" s="625"/>
      <c r="T1389" s="626"/>
      <c r="U1389" s="665"/>
      <c r="V1389" s="666"/>
      <c r="W1389" s="667"/>
      <c r="X1389" s="352"/>
      <c r="Y1389" s="352"/>
      <c r="Z1389" s="352"/>
    </row>
    <row r="1390" spans="1:26" s="27" customFormat="1" ht="17.100000000000001" customHeight="1" x14ac:dyDescent="0.15">
      <c r="A1390" s="624"/>
      <c r="B1390" s="625"/>
      <c r="C1390" s="626"/>
      <c r="D1390" s="347"/>
      <c r="E1390" s="140"/>
      <c r="F1390" s="625"/>
      <c r="G1390" s="625"/>
      <c r="H1390" s="625"/>
      <c r="I1390" s="625"/>
      <c r="J1390" s="625"/>
      <c r="K1390" s="625"/>
      <c r="L1390" s="625"/>
      <c r="M1390" s="625"/>
      <c r="N1390" s="625"/>
      <c r="O1390" s="625"/>
      <c r="P1390" s="625"/>
      <c r="Q1390" s="625"/>
      <c r="R1390" s="625"/>
      <c r="S1390" s="625"/>
      <c r="T1390" s="626"/>
      <c r="U1390" s="665"/>
      <c r="V1390" s="666"/>
      <c r="W1390" s="667"/>
      <c r="X1390" s="352"/>
      <c r="Y1390" s="352"/>
      <c r="Z1390" s="352"/>
    </row>
    <row r="1391" spans="1:26" s="27" customFormat="1" ht="17.100000000000001" customHeight="1" x14ac:dyDescent="0.15">
      <c r="A1391" s="624"/>
      <c r="B1391" s="625"/>
      <c r="C1391" s="626"/>
      <c r="D1391" s="347"/>
      <c r="E1391" s="290" t="s">
        <v>10</v>
      </c>
      <c r="F1391" s="643" t="s">
        <v>257</v>
      </c>
      <c r="G1391" s="643"/>
      <c r="H1391" s="643"/>
      <c r="I1391" s="643"/>
      <c r="J1391" s="643"/>
      <c r="K1391" s="643"/>
      <c r="L1391" s="643"/>
      <c r="M1391" s="643"/>
      <c r="N1391" s="643"/>
      <c r="O1391" s="643"/>
      <c r="P1391" s="643"/>
      <c r="Q1391" s="643"/>
      <c r="R1391" s="643"/>
      <c r="S1391" s="643"/>
      <c r="T1391" s="644"/>
      <c r="U1391" s="665"/>
      <c r="V1391" s="666"/>
      <c r="W1391" s="667"/>
      <c r="X1391" s="352"/>
      <c r="Y1391" s="352"/>
      <c r="Z1391" s="352"/>
    </row>
    <row r="1392" spans="1:26" s="27" customFormat="1" ht="17.100000000000001" customHeight="1" x14ac:dyDescent="0.15">
      <c r="A1392" s="624"/>
      <c r="B1392" s="625"/>
      <c r="C1392" s="626"/>
      <c r="D1392" s="347"/>
      <c r="E1392" s="291"/>
      <c r="F1392" s="140" t="s">
        <v>259</v>
      </c>
      <c r="G1392" s="643" t="s">
        <v>595</v>
      </c>
      <c r="H1392" s="643"/>
      <c r="I1392" s="643"/>
      <c r="J1392" s="643"/>
      <c r="K1392" s="643"/>
      <c r="L1392" s="643"/>
      <c r="M1392" s="643"/>
      <c r="N1392" s="643"/>
      <c r="O1392" s="643"/>
      <c r="P1392" s="643"/>
      <c r="Q1392" s="643"/>
      <c r="R1392" s="643"/>
      <c r="S1392" s="643"/>
      <c r="T1392" s="644"/>
      <c r="U1392" s="665"/>
      <c r="V1392" s="666"/>
      <c r="W1392" s="667"/>
      <c r="X1392" s="352"/>
      <c r="Y1392" s="352"/>
      <c r="Z1392" s="352"/>
    </row>
    <row r="1393" spans="1:26" s="27" customFormat="1" ht="17.100000000000001" customHeight="1" x14ac:dyDescent="0.15">
      <c r="A1393" s="624"/>
      <c r="B1393" s="625"/>
      <c r="C1393" s="626"/>
      <c r="D1393" s="347"/>
      <c r="E1393" s="291"/>
      <c r="F1393" s="140"/>
      <c r="G1393" s="643"/>
      <c r="H1393" s="643"/>
      <c r="I1393" s="643"/>
      <c r="J1393" s="643"/>
      <c r="K1393" s="643"/>
      <c r="L1393" s="643"/>
      <c r="M1393" s="643"/>
      <c r="N1393" s="643"/>
      <c r="O1393" s="643"/>
      <c r="P1393" s="643"/>
      <c r="Q1393" s="643"/>
      <c r="R1393" s="643"/>
      <c r="S1393" s="643"/>
      <c r="T1393" s="644"/>
      <c r="U1393" s="665"/>
      <c r="V1393" s="666"/>
      <c r="W1393" s="667"/>
      <c r="X1393" s="352"/>
      <c r="Y1393" s="352"/>
      <c r="Z1393" s="352"/>
    </row>
    <row r="1394" spans="1:26" s="27" customFormat="1" ht="17.100000000000001" customHeight="1" x14ac:dyDescent="0.15">
      <c r="A1394" s="624"/>
      <c r="B1394" s="625"/>
      <c r="C1394" s="626"/>
      <c r="D1394" s="347"/>
      <c r="E1394" s="291"/>
      <c r="F1394" s="324"/>
      <c r="G1394" s="643"/>
      <c r="H1394" s="643"/>
      <c r="I1394" s="643"/>
      <c r="J1394" s="643"/>
      <c r="K1394" s="643"/>
      <c r="L1394" s="643"/>
      <c r="M1394" s="643"/>
      <c r="N1394" s="643"/>
      <c r="O1394" s="643"/>
      <c r="P1394" s="643"/>
      <c r="Q1394" s="643"/>
      <c r="R1394" s="643"/>
      <c r="S1394" s="643"/>
      <c r="T1394" s="644"/>
      <c r="U1394" s="665"/>
      <c r="V1394" s="666"/>
      <c r="W1394" s="667"/>
      <c r="X1394" s="352"/>
      <c r="Y1394" s="352"/>
      <c r="Z1394" s="352"/>
    </row>
    <row r="1395" spans="1:26" s="27" customFormat="1" ht="17.100000000000001" customHeight="1" x14ac:dyDescent="0.15">
      <c r="A1395" s="624"/>
      <c r="B1395" s="625"/>
      <c r="C1395" s="626"/>
      <c r="D1395" s="347"/>
      <c r="E1395" s="291"/>
      <c r="F1395" s="140" t="s">
        <v>260</v>
      </c>
      <c r="G1395" s="643" t="s">
        <v>596</v>
      </c>
      <c r="H1395" s="643"/>
      <c r="I1395" s="643"/>
      <c r="J1395" s="643"/>
      <c r="K1395" s="643"/>
      <c r="L1395" s="643"/>
      <c r="M1395" s="643"/>
      <c r="N1395" s="643"/>
      <c r="O1395" s="643"/>
      <c r="P1395" s="643"/>
      <c r="Q1395" s="643"/>
      <c r="R1395" s="643"/>
      <c r="S1395" s="643"/>
      <c r="T1395" s="644"/>
      <c r="U1395" s="665"/>
      <c r="V1395" s="666"/>
      <c r="W1395" s="667"/>
      <c r="X1395" s="352"/>
      <c r="Y1395" s="352"/>
      <c r="Z1395" s="352"/>
    </row>
    <row r="1396" spans="1:26" s="27" customFormat="1" ht="17.100000000000001" customHeight="1" x14ac:dyDescent="0.15">
      <c r="A1396" s="624"/>
      <c r="B1396" s="625"/>
      <c r="C1396" s="626"/>
      <c r="D1396" s="347"/>
      <c r="E1396" s="292"/>
      <c r="F1396" s="359"/>
      <c r="G1396" s="643"/>
      <c r="H1396" s="643"/>
      <c r="I1396" s="643"/>
      <c r="J1396" s="643"/>
      <c r="K1396" s="643"/>
      <c r="L1396" s="643"/>
      <c r="M1396" s="643"/>
      <c r="N1396" s="643"/>
      <c r="O1396" s="643"/>
      <c r="P1396" s="643"/>
      <c r="Q1396" s="643"/>
      <c r="R1396" s="643"/>
      <c r="S1396" s="643"/>
      <c r="T1396" s="644"/>
      <c r="U1396" s="665"/>
      <c r="V1396" s="666"/>
      <c r="W1396" s="667"/>
      <c r="X1396" s="352"/>
      <c r="Y1396" s="352"/>
      <c r="Z1396" s="352"/>
    </row>
    <row r="1397" spans="1:26" s="27" customFormat="1" ht="17.100000000000001" customHeight="1" x14ac:dyDescent="0.15">
      <c r="A1397" s="624"/>
      <c r="B1397" s="625"/>
      <c r="C1397" s="626"/>
      <c r="D1397" s="284"/>
      <c r="E1397" s="291"/>
      <c r="F1397" s="359"/>
      <c r="G1397" s="643"/>
      <c r="H1397" s="643"/>
      <c r="I1397" s="643"/>
      <c r="J1397" s="643"/>
      <c r="K1397" s="643"/>
      <c r="L1397" s="643"/>
      <c r="M1397" s="643"/>
      <c r="N1397" s="643"/>
      <c r="O1397" s="643"/>
      <c r="P1397" s="643"/>
      <c r="Q1397" s="643"/>
      <c r="R1397" s="643"/>
      <c r="S1397" s="643"/>
      <c r="T1397" s="644"/>
      <c r="U1397" s="665"/>
      <c r="V1397" s="666"/>
      <c r="W1397" s="667"/>
      <c r="X1397" s="352"/>
      <c r="Y1397" s="352"/>
      <c r="Z1397" s="352"/>
    </row>
    <row r="1398" spans="1:26" s="27" customFormat="1" ht="17.100000000000001" customHeight="1" x14ac:dyDescent="0.15">
      <c r="A1398" s="624"/>
      <c r="B1398" s="625"/>
      <c r="C1398" s="626"/>
      <c r="D1398" s="293"/>
      <c r="E1398" s="294" t="s">
        <v>12</v>
      </c>
      <c r="F1398" s="1024" t="s">
        <v>52</v>
      </c>
      <c r="G1398" s="1024"/>
      <c r="H1398" s="1024"/>
      <c r="I1398" s="1024"/>
      <c r="J1398" s="1024"/>
      <c r="K1398" s="1024"/>
      <c r="L1398" s="1024"/>
      <c r="M1398" s="1024"/>
      <c r="N1398" s="1024"/>
      <c r="O1398" s="1024"/>
      <c r="P1398" s="1024"/>
      <c r="Q1398" s="1024"/>
      <c r="R1398" s="1024"/>
      <c r="S1398" s="1024"/>
      <c r="T1398" s="1025"/>
      <c r="U1398" s="665"/>
      <c r="V1398" s="666"/>
      <c r="W1398" s="667"/>
      <c r="X1398" s="341"/>
      <c r="Y1398" s="341"/>
      <c r="Z1398" s="341"/>
    </row>
    <row r="1399" spans="1:26" s="27" customFormat="1" ht="17.100000000000001" customHeight="1" x14ac:dyDescent="0.15">
      <c r="A1399" s="624"/>
      <c r="B1399" s="625"/>
      <c r="C1399" s="626"/>
      <c r="D1399" s="295" t="s">
        <v>23</v>
      </c>
      <c r="E1399" s="11" t="s">
        <v>261</v>
      </c>
      <c r="F1399" s="14"/>
      <c r="G1399" s="14"/>
      <c r="H1399" s="14"/>
      <c r="I1399" s="14"/>
      <c r="J1399" s="14"/>
      <c r="K1399" s="14"/>
      <c r="L1399" s="14"/>
      <c r="M1399" s="14"/>
      <c r="N1399" s="14"/>
      <c r="O1399" s="14"/>
      <c r="P1399" s="14"/>
      <c r="Q1399" s="14"/>
      <c r="R1399" s="14"/>
      <c r="S1399" s="14"/>
      <c r="T1399" s="296"/>
      <c r="U1399" s="665"/>
      <c r="V1399" s="666"/>
      <c r="W1399" s="667"/>
      <c r="X1399" s="352"/>
      <c r="Y1399" s="352"/>
      <c r="Z1399" s="352"/>
    </row>
    <row r="1400" spans="1:26" s="27" customFormat="1" ht="17.100000000000001" customHeight="1" x14ac:dyDescent="0.15">
      <c r="A1400" s="624"/>
      <c r="B1400" s="625"/>
      <c r="C1400" s="626"/>
      <c r="D1400" s="288"/>
      <c r="E1400" s="625" t="s">
        <v>663</v>
      </c>
      <c r="F1400" s="625"/>
      <c r="G1400" s="625"/>
      <c r="H1400" s="625"/>
      <c r="I1400" s="625"/>
      <c r="J1400" s="625"/>
      <c r="K1400" s="625"/>
      <c r="L1400" s="625"/>
      <c r="M1400" s="625"/>
      <c r="N1400" s="625"/>
      <c r="O1400" s="625"/>
      <c r="P1400" s="625"/>
      <c r="Q1400" s="625"/>
      <c r="R1400" s="625"/>
      <c r="S1400" s="625"/>
      <c r="T1400" s="626"/>
      <c r="U1400" s="665"/>
      <c r="V1400" s="666"/>
      <c r="W1400" s="667"/>
      <c r="X1400" s="352"/>
      <c r="Y1400" s="352"/>
      <c r="Z1400" s="352"/>
    </row>
    <row r="1401" spans="1:26" s="27" customFormat="1" ht="17.100000000000001" customHeight="1" x14ac:dyDescent="0.15">
      <c r="A1401" s="624"/>
      <c r="B1401" s="625"/>
      <c r="C1401" s="626"/>
      <c r="D1401" s="288"/>
      <c r="E1401" s="625"/>
      <c r="F1401" s="625"/>
      <c r="G1401" s="625"/>
      <c r="H1401" s="625"/>
      <c r="I1401" s="625"/>
      <c r="J1401" s="625"/>
      <c r="K1401" s="625"/>
      <c r="L1401" s="625"/>
      <c r="M1401" s="625"/>
      <c r="N1401" s="625"/>
      <c r="O1401" s="625"/>
      <c r="P1401" s="625"/>
      <c r="Q1401" s="625"/>
      <c r="R1401" s="625"/>
      <c r="S1401" s="625"/>
      <c r="T1401" s="626"/>
      <c r="U1401" s="665"/>
      <c r="V1401" s="666"/>
      <c r="W1401" s="667"/>
      <c r="X1401" s="352"/>
      <c r="Y1401" s="352"/>
      <c r="Z1401" s="352"/>
    </row>
    <row r="1402" spans="1:26" s="27" customFormat="1" ht="17.100000000000001" customHeight="1" x14ac:dyDescent="0.15">
      <c r="A1402" s="624"/>
      <c r="B1402" s="625"/>
      <c r="C1402" s="626"/>
      <c r="D1402" s="288"/>
      <c r="E1402" s="14"/>
      <c r="F1402" s="14"/>
      <c r="G1402" s="14"/>
      <c r="H1402" s="14"/>
      <c r="I1402" s="14"/>
      <c r="J1402" s="14"/>
      <c r="K1402" s="14"/>
      <c r="L1402" s="14"/>
      <c r="M1402" s="14"/>
      <c r="N1402" s="14"/>
      <c r="O1402" s="14"/>
      <c r="P1402" s="14"/>
      <c r="Q1402" s="14"/>
      <c r="R1402" s="14"/>
      <c r="S1402" s="14"/>
      <c r="T1402" s="296"/>
      <c r="U1402" s="665"/>
      <c r="V1402" s="666"/>
      <c r="W1402" s="667"/>
      <c r="X1402" s="352"/>
      <c r="Y1402" s="352"/>
      <c r="Z1402" s="352"/>
    </row>
    <row r="1403" spans="1:26" s="27" customFormat="1" ht="17.100000000000001" customHeight="1" x14ac:dyDescent="0.15">
      <c r="A1403" s="624"/>
      <c r="B1403" s="625"/>
      <c r="C1403" s="626"/>
      <c r="D1403" s="347"/>
      <c r="E1403" s="676" t="s">
        <v>380</v>
      </c>
      <c r="F1403" s="676"/>
      <c r="G1403" s="676"/>
      <c r="H1403" s="676"/>
      <c r="I1403" s="676"/>
      <c r="J1403" s="676"/>
      <c r="K1403" s="676"/>
      <c r="L1403" s="676"/>
      <c r="M1403" s="676"/>
      <c r="N1403" s="676"/>
      <c r="O1403" s="676"/>
      <c r="P1403" s="676"/>
      <c r="Q1403" s="676"/>
      <c r="R1403" s="676"/>
      <c r="S1403" s="676"/>
      <c r="T1403" s="677"/>
      <c r="U1403" s="665"/>
      <c r="V1403" s="666"/>
      <c r="W1403" s="667"/>
      <c r="X1403" s="352"/>
      <c r="Y1403" s="352"/>
      <c r="Z1403" s="352"/>
    </row>
    <row r="1404" spans="1:26" s="27" customFormat="1" ht="17.100000000000001" customHeight="1" x14ac:dyDescent="0.15">
      <c r="A1404" s="624"/>
      <c r="B1404" s="625"/>
      <c r="C1404" s="626"/>
      <c r="D1404" s="347"/>
      <c r="E1404" s="289" t="s">
        <v>8</v>
      </c>
      <c r="F1404" s="625" t="s">
        <v>597</v>
      </c>
      <c r="G1404" s="625"/>
      <c r="H1404" s="625"/>
      <c r="I1404" s="625"/>
      <c r="J1404" s="625"/>
      <c r="K1404" s="625"/>
      <c r="L1404" s="625"/>
      <c r="M1404" s="625"/>
      <c r="N1404" s="625"/>
      <c r="O1404" s="625"/>
      <c r="P1404" s="625"/>
      <c r="Q1404" s="625"/>
      <c r="R1404" s="625"/>
      <c r="S1404" s="625"/>
      <c r="T1404" s="626"/>
      <c r="U1404" s="665"/>
      <c r="V1404" s="666"/>
      <c r="W1404" s="667"/>
      <c r="X1404" s="352"/>
      <c r="Y1404" s="352"/>
      <c r="Z1404" s="352"/>
    </row>
    <row r="1405" spans="1:26" s="27" customFormat="1" ht="17.100000000000001" customHeight="1" x14ac:dyDescent="0.15">
      <c r="A1405" s="624"/>
      <c r="B1405" s="625"/>
      <c r="C1405" s="626"/>
      <c r="D1405" s="347"/>
      <c r="E1405" s="289"/>
      <c r="F1405" s="625"/>
      <c r="G1405" s="625"/>
      <c r="H1405" s="625"/>
      <c r="I1405" s="625"/>
      <c r="J1405" s="625"/>
      <c r="K1405" s="625"/>
      <c r="L1405" s="625"/>
      <c r="M1405" s="625"/>
      <c r="N1405" s="625"/>
      <c r="O1405" s="625"/>
      <c r="P1405" s="625"/>
      <c r="Q1405" s="625"/>
      <c r="R1405" s="625"/>
      <c r="S1405" s="625"/>
      <c r="T1405" s="626"/>
      <c r="U1405" s="665"/>
      <c r="V1405" s="666"/>
      <c r="W1405" s="667"/>
      <c r="X1405" s="352"/>
      <c r="Y1405" s="352"/>
      <c r="Z1405" s="352"/>
    </row>
    <row r="1406" spans="1:26" s="27" customFormat="1" ht="17.100000000000001" customHeight="1" x14ac:dyDescent="0.15">
      <c r="A1406" s="624"/>
      <c r="B1406" s="625"/>
      <c r="C1406" s="626"/>
      <c r="D1406" s="347"/>
      <c r="E1406" s="140"/>
      <c r="F1406" s="625"/>
      <c r="G1406" s="625"/>
      <c r="H1406" s="625"/>
      <c r="I1406" s="625"/>
      <c r="J1406" s="625"/>
      <c r="K1406" s="625"/>
      <c r="L1406" s="625"/>
      <c r="M1406" s="625"/>
      <c r="N1406" s="625"/>
      <c r="O1406" s="625"/>
      <c r="P1406" s="625"/>
      <c r="Q1406" s="625"/>
      <c r="R1406" s="625"/>
      <c r="S1406" s="625"/>
      <c r="T1406" s="626"/>
      <c r="U1406" s="665"/>
      <c r="V1406" s="666"/>
      <c r="W1406" s="667"/>
      <c r="X1406" s="352"/>
      <c r="Y1406" s="352"/>
      <c r="Z1406" s="352"/>
    </row>
    <row r="1407" spans="1:26" s="27" customFormat="1" ht="17.100000000000001" customHeight="1" x14ac:dyDescent="0.15">
      <c r="A1407" s="624"/>
      <c r="B1407" s="625"/>
      <c r="C1407" s="626"/>
      <c r="D1407" s="293"/>
      <c r="E1407" s="294" t="s">
        <v>11</v>
      </c>
      <c r="F1407" s="1024" t="s">
        <v>706</v>
      </c>
      <c r="G1407" s="1024"/>
      <c r="H1407" s="1024"/>
      <c r="I1407" s="1024"/>
      <c r="J1407" s="1024"/>
      <c r="K1407" s="1024"/>
      <c r="L1407" s="1024"/>
      <c r="M1407" s="1024"/>
      <c r="N1407" s="1024"/>
      <c r="O1407" s="1024"/>
      <c r="P1407" s="1024"/>
      <c r="Q1407" s="1024"/>
      <c r="R1407" s="1024"/>
      <c r="S1407" s="1024"/>
      <c r="T1407" s="1025"/>
      <c r="U1407" s="665"/>
      <c r="V1407" s="666"/>
      <c r="W1407" s="667"/>
      <c r="X1407" s="341"/>
      <c r="Y1407" s="341"/>
      <c r="Z1407" s="341"/>
    </row>
    <row r="1408" spans="1:26" s="27" customFormat="1" ht="17.100000000000001" customHeight="1" x14ac:dyDescent="0.15">
      <c r="A1408" s="624"/>
      <c r="B1408" s="625"/>
      <c r="C1408" s="626"/>
      <c r="D1408" s="295" t="s">
        <v>24</v>
      </c>
      <c r="E1408" s="11" t="s">
        <v>262</v>
      </c>
      <c r="F1408" s="11"/>
      <c r="G1408" s="11"/>
      <c r="H1408" s="11"/>
      <c r="I1408" s="11"/>
      <c r="J1408" s="11"/>
      <c r="K1408" s="11"/>
      <c r="L1408" s="11"/>
      <c r="M1408" s="11"/>
      <c r="N1408" s="11"/>
      <c r="O1408" s="11"/>
      <c r="P1408" s="11"/>
      <c r="Q1408" s="11"/>
      <c r="R1408" s="11"/>
      <c r="S1408" s="11"/>
      <c r="T1408" s="12"/>
      <c r="U1408" s="665"/>
      <c r="V1408" s="666"/>
      <c r="W1408" s="667"/>
      <c r="X1408" s="352"/>
      <c r="Y1408" s="352"/>
      <c r="Z1408" s="352"/>
    </row>
    <row r="1409" spans="1:26" s="27" customFormat="1" ht="17.100000000000001" customHeight="1" x14ac:dyDescent="0.15">
      <c r="A1409" s="624"/>
      <c r="B1409" s="625"/>
      <c r="C1409" s="626"/>
      <c r="D1409" s="295"/>
      <c r="E1409" s="625" t="s">
        <v>860</v>
      </c>
      <c r="F1409" s="625"/>
      <c r="G1409" s="625"/>
      <c r="H1409" s="625"/>
      <c r="I1409" s="625"/>
      <c r="J1409" s="625"/>
      <c r="K1409" s="625"/>
      <c r="L1409" s="625"/>
      <c r="M1409" s="625"/>
      <c r="N1409" s="625"/>
      <c r="O1409" s="625"/>
      <c r="P1409" s="625"/>
      <c r="Q1409" s="625"/>
      <c r="R1409" s="625"/>
      <c r="S1409" s="625"/>
      <c r="T1409" s="626"/>
      <c r="U1409" s="665"/>
      <c r="V1409" s="666"/>
      <c r="W1409" s="667"/>
      <c r="X1409" s="352"/>
      <c r="Y1409" s="352"/>
      <c r="Z1409" s="352"/>
    </row>
    <row r="1410" spans="1:26" s="27" customFormat="1" ht="17.100000000000001" customHeight="1" x14ac:dyDescent="0.15">
      <c r="A1410" s="624"/>
      <c r="B1410" s="625"/>
      <c r="C1410" s="626"/>
      <c r="D1410" s="295"/>
      <c r="E1410" s="625"/>
      <c r="F1410" s="625"/>
      <c r="G1410" s="625"/>
      <c r="H1410" s="625"/>
      <c r="I1410" s="625"/>
      <c r="J1410" s="625"/>
      <c r="K1410" s="625"/>
      <c r="L1410" s="625"/>
      <c r="M1410" s="625"/>
      <c r="N1410" s="625"/>
      <c r="O1410" s="625"/>
      <c r="P1410" s="625"/>
      <c r="Q1410" s="625"/>
      <c r="R1410" s="625"/>
      <c r="S1410" s="625"/>
      <c r="T1410" s="626"/>
      <c r="U1410" s="665"/>
      <c r="V1410" s="666"/>
      <c r="W1410" s="667"/>
      <c r="X1410" s="352"/>
      <c r="Y1410" s="352"/>
      <c r="Z1410" s="352"/>
    </row>
    <row r="1411" spans="1:26" s="27" customFormat="1" ht="17.100000000000001" customHeight="1" x14ac:dyDescent="0.15">
      <c r="A1411" s="624"/>
      <c r="B1411" s="625"/>
      <c r="C1411" s="626"/>
      <c r="D1411" s="288"/>
      <c r="E1411" s="14"/>
      <c r="F1411" s="14"/>
      <c r="G1411" s="14"/>
      <c r="H1411" s="14"/>
      <c r="I1411" s="14"/>
      <c r="J1411" s="14"/>
      <c r="K1411" s="14"/>
      <c r="L1411" s="14"/>
      <c r="M1411" s="14"/>
      <c r="N1411" s="14"/>
      <c r="O1411" s="14"/>
      <c r="P1411" s="14"/>
      <c r="Q1411" s="14"/>
      <c r="R1411" s="14"/>
      <c r="S1411" s="14"/>
      <c r="T1411" s="296"/>
      <c r="U1411" s="665"/>
      <c r="V1411" s="666"/>
      <c r="W1411" s="667"/>
      <c r="X1411" s="352"/>
      <c r="Y1411" s="352"/>
      <c r="Z1411" s="352"/>
    </row>
    <row r="1412" spans="1:26" s="27" customFormat="1" ht="17.100000000000001" customHeight="1" x14ac:dyDescent="0.15">
      <c r="A1412" s="624"/>
      <c r="B1412" s="625"/>
      <c r="C1412" s="626"/>
      <c r="D1412" s="347"/>
      <c r="E1412" s="676" t="s">
        <v>43</v>
      </c>
      <c r="F1412" s="676"/>
      <c r="G1412" s="676"/>
      <c r="H1412" s="676"/>
      <c r="I1412" s="676"/>
      <c r="J1412" s="676"/>
      <c r="K1412" s="676"/>
      <c r="L1412" s="676"/>
      <c r="M1412" s="676"/>
      <c r="N1412" s="676"/>
      <c r="O1412" s="676"/>
      <c r="P1412" s="676"/>
      <c r="Q1412" s="676"/>
      <c r="R1412" s="676"/>
      <c r="S1412" s="676"/>
      <c r="T1412" s="677"/>
      <c r="U1412" s="665"/>
      <c r="V1412" s="666"/>
      <c r="W1412" s="667"/>
      <c r="X1412" s="352"/>
      <c r="Y1412" s="352"/>
      <c r="Z1412" s="352"/>
    </row>
    <row r="1413" spans="1:26" s="27" customFormat="1" ht="17.100000000000001" customHeight="1" x14ac:dyDescent="0.15">
      <c r="A1413" s="624"/>
      <c r="B1413" s="625"/>
      <c r="C1413" s="626"/>
      <c r="D1413" s="347"/>
      <c r="E1413" s="289" t="s">
        <v>8</v>
      </c>
      <c r="F1413" s="625" t="s">
        <v>257</v>
      </c>
      <c r="G1413" s="625"/>
      <c r="H1413" s="625"/>
      <c r="I1413" s="625"/>
      <c r="J1413" s="625"/>
      <c r="K1413" s="625"/>
      <c r="L1413" s="625"/>
      <c r="M1413" s="625"/>
      <c r="N1413" s="625"/>
      <c r="O1413" s="625"/>
      <c r="P1413" s="625"/>
      <c r="Q1413" s="625"/>
      <c r="R1413" s="625"/>
      <c r="S1413" s="625"/>
      <c r="T1413" s="626"/>
      <c r="U1413" s="665"/>
      <c r="V1413" s="666"/>
      <c r="W1413" s="667"/>
      <c r="X1413" s="352"/>
      <c r="Y1413" s="352"/>
      <c r="Z1413" s="352"/>
    </row>
    <row r="1414" spans="1:26" s="27" customFormat="1" ht="17.100000000000001" customHeight="1" x14ac:dyDescent="0.15">
      <c r="A1414" s="624"/>
      <c r="B1414" s="625"/>
      <c r="C1414" s="626"/>
      <c r="D1414" s="347"/>
      <c r="E1414" s="140"/>
      <c r="F1414" s="350" t="s">
        <v>259</v>
      </c>
      <c r="G1414" s="625" t="s">
        <v>598</v>
      </c>
      <c r="H1414" s="625"/>
      <c r="I1414" s="625"/>
      <c r="J1414" s="625"/>
      <c r="K1414" s="625"/>
      <c r="L1414" s="625"/>
      <c r="M1414" s="625"/>
      <c r="N1414" s="625"/>
      <c r="O1414" s="625"/>
      <c r="P1414" s="625"/>
      <c r="Q1414" s="625"/>
      <c r="R1414" s="625"/>
      <c r="S1414" s="625"/>
      <c r="T1414" s="626"/>
      <c r="U1414" s="665"/>
      <c r="V1414" s="666"/>
      <c r="W1414" s="667"/>
      <c r="X1414" s="352"/>
      <c r="Y1414" s="352"/>
      <c r="Z1414" s="352"/>
    </row>
    <row r="1415" spans="1:26" s="27" customFormat="1" ht="17.100000000000001" customHeight="1" x14ac:dyDescent="0.15">
      <c r="A1415" s="624"/>
      <c r="B1415" s="625"/>
      <c r="C1415" s="626"/>
      <c r="D1415" s="347"/>
      <c r="E1415" s="140"/>
      <c r="F1415" s="350"/>
      <c r="G1415" s="625"/>
      <c r="H1415" s="625"/>
      <c r="I1415" s="625"/>
      <c r="J1415" s="625"/>
      <c r="K1415" s="625"/>
      <c r="L1415" s="625"/>
      <c r="M1415" s="625"/>
      <c r="N1415" s="625"/>
      <c r="O1415" s="625"/>
      <c r="P1415" s="625"/>
      <c r="Q1415" s="625"/>
      <c r="R1415" s="625"/>
      <c r="S1415" s="625"/>
      <c r="T1415" s="626"/>
      <c r="U1415" s="665"/>
      <c r="V1415" s="666"/>
      <c r="W1415" s="667"/>
      <c r="X1415" s="352"/>
      <c r="Y1415" s="352"/>
      <c r="Z1415" s="352"/>
    </row>
    <row r="1416" spans="1:26" s="27" customFormat="1" ht="17.100000000000001" customHeight="1" x14ac:dyDescent="0.15">
      <c r="A1416" s="624"/>
      <c r="B1416" s="625"/>
      <c r="C1416" s="626"/>
      <c r="D1416" s="347"/>
      <c r="E1416" s="140"/>
      <c r="F1416" s="350"/>
      <c r="G1416" s="625"/>
      <c r="H1416" s="625"/>
      <c r="I1416" s="625"/>
      <c r="J1416" s="625"/>
      <c r="K1416" s="625"/>
      <c r="L1416" s="625"/>
      <c r="M1416" s="625"/>
      <c r="N1416" s="625"/>
      <c r="O1416" s="625"/>
      <c r="P1416" s="625"/>
      <c r="Q1416" s="625"/>
      <c r="R1416" s="625"/>
      <c r="S1416" s="625"/>
      <c r="T1416" s="626"/>
      <c r="U1416" s="665"/>
      <c r="V1416" s="666"/>
      <c r="W1416" s="667"/>
      <c r="X1416" s="352"/>
      <c r="Y1416" s="352"/>
      <c r="Z1416" s="352"/>
    </row>
    <row r="1417" spans="1:26" s="27" customFormat="1" ht="17.100000000000001" customHeight="1" x14ac:dyDescent="0.15">
      <c r="A1417" s="624"/>
      <c r="B1417" s="625"/>
      <c r="C1417" s="626"/>
      <c r="D1417" s="347"/>
      <c r="E1417" s="140"/>
      <c r="F1417" s="350" t="s">
        <v>260</v>
      </c>
      <c r="G1417" s="625" t="s">
        <v>263</v>
      </c>
      <c r="H1417" s="625"/>
      <c r="I1417" s="625"/>
      <c r="J1417" s="625"/>
      <c r="K1417" s="625"/>
      <c r="L1417" s="625"/>
      <c r="M1417" s="625"/>
      <c r="N1417" s="625"/>
      <c r="O1417" s="625"/>
      <c r="P1417" s="625"/>
      <c r="Q1417" s="625"/>
      <c r="R1417" s="625"/>
      <c r="S1417" s="625"/>
      <c r="T1417" s="626"/>
      <c r="U1417" s="665"/>
      <c r="V1417" s="666"/>
      <c r="W1417" s="667"/>
      <c r="X1417" s="352"/>
      <c r="Y1417" s="352"/>
      <c r="Z1417" s="352"/>
    </row>
    <row r="1418" spans="1:26" s="27" customFormat="1" ht="17.100000000000001" customHeight="1" x14ac:dyDescent="0.15">
      <c r="A1418" s="624"/>
      <c r="B1418" s="625"/>
      <c r="C1418" s="626"/>
      <c r="D1418" s="347"/>
      <c r="E1418" s="140"/>
      <c r="F1418" s="350"/>
      <c r="G1418" s="625"/>
      <c r="H1418" s="625"/>
      <c r="I1418" s="625"/>
      <c r="J1418" s="625"/>
      <c r="K1418" s="625"/>
      <c r="L1418" s="625"/>
      <c r="M1418" s="625"/>
      <c r="N1418" s="625"/>
      <c r="O1418" s="625"/>
      <c r="P1418" s="625"/>
      <c r="Q1418" s="625"/>
      <c r="R1418" s="625"/>
      <c r="S1418" s="625"/>
      <c r="T1418" s="626"/>
      <c r="U1418" s="665"/>
      <c r="V1418" s="666"/>
      <c r="W1418" s="667"/>
      <c r="X1418" s="352"/>
      <c r="Y1418" s="352"/>
      <c r="Z1418" s="352"/>
    </row>
    <row r="1419" spans="1:26" s="27" customFormat="1" ht="17.100000000000001" customHeight="1" x14ac:dyDescent="0.15">
      <c r="A1419" s="624"/>
      <c r="B1419" s="625"/>
      <c r="C1419" s="626"/>
      <c r="D1419" s="347"/>
      <c r="E1419" s="140"/>
      <c r="F1419" s="350" t="s">
        <v>264</v>
      </c>
      <c r="G1419" s="625" t="s">
        <v>265</v>
      </c>
      <c r="H1419" s="625"/>
      <c r="I1419" s="625"/>
      <c r="J1419" s="625"/>
      <c r="K1419" s="625"/>
      <c r="L1419" s="625"/>
      <c r="M1419" s="625"/>
      <c r="N1419" s="625"/>
      <c r="O1419" s="625"/>
      <c r="P1419" s="625"/>
      <c r="Q1419" s="625"/>
      <c r="R1419" s="625"/>
      <c r="S1419" s="625"/>
      <c r="T1419" s="626"/>
      <c r="U1419" s="665"/>
      <c r="V1419" s="666"/>
      <c r="W1419" s="667"/>
      <c r="X1419" s="352"/>
      <c r="Y1419" s="352"/>
      <c r="Z1419" s="352"/>
    </row>
    <row r="1420" spans="1:26" s="27" customFormat="1" ht="17.100000000000001" customHeight="1" x14ac:dyDescent="0.15">
      <c r="A1420" s="624"/>
      <c r="B1420" s="625"/>
      <c r="C1420" s="626"/>
      <c r="D1420" s="284"/>
      <c r="E1420" s="55"/>
      <c r="F1420" s="140"/>
      <c r="G1420" s="625"/>
      <c r="H1420" s="625"/>
      <c r="I1420" s="625"/>
      <c r="J1420" s="625"/>
      <c r="K1420" s="625"/>
      <c r="L1420" s="625"/>
      <c r="M1420" s="625"/>
      <c r="N1420" s="625"/>
      <c r="O1420" s="625"/>
      <c r="P1420" s="625"/>
      <c r="Q1420" s="625"/>
      <c r="R1420" s="625"/>
      <c r="S1420" s="625"/>
      <c r="T1420" s="626"/>
      <c r="U1420" s="665"/>
      <c r="V1420" s="666"/>
      <c r="W1420" s="667"/>
      <c r="X1420" s="352"/>
      <c r="Y1420" s="352"/>
      <c r="Z1420" s="352"/>
    </row>
    <row r="1421" spans="1:26" s="27" customFormat="1" ht="17.100000000000001" customHeight="1" x14ac:dyDescent="0.15">
      <c r="A1421" s="624"/>
      <c r="B1421" s="625"/>
      <c r="C1421" s="626"/>
      <c r="D1421" s="284"/>
      <c r="E1421" s="290" t="s">
        <v>11</v>
      </c>
      <c r="F1421" s="679" t="s">
        <v>707</v>
      </c>
      <c r="G1421" s="679"/>
      <c r="H1421" s="679"/>
      <c r="I1421" s="679"/>
      <c r="J1421" s="679"/>
      <c r="K1421" s="679"/>
      <c r="L1421" s="679"/>
      <c r="M1421" s="679"/>
      <c r="N1421" s="679"/>
      <c r="O1421" s="679"/>
      <c r="P1421" s="679"/>
      <c r="Q1421" s="679"/>
      <c r="R1421" s="679"/>
      <c r="S1421" s="679"/>
      <c r="T1421" s="680"/>
      <c r="U1421" s="665"/>
      <c r="V1421" s="666"/>
      <c r="W1421" s="667"/>
      <c r="X1421" s="352"/>
      <c r="Y1421" s="352"/>
      <c r="Z1421" s="352"/>
    </row>
    <row r="1422" spans="1:26" s="27" customFormat="1" ht="17.100000000000001" customHeight="1" x14ac:dyDescent="0.15">
      <c r="A1422" s="659"/>
      <c r="B1422" s="660"/>
      <c r="C1422" s="661"/>
      <c r="D1422" s="376"/>
      <c r="E1422" s="377"/>
      <c r="F1422" s="378"/>
      <c r="G1422" s="378"/>
      <c r="H1422" s="378"/>
      <c r="I1422" s="378"/>
      <c r="J1422" s="378"/>
      <c r="K1422" s="378"/>
      <c r="L1422" s="378"/>
      <c r="M1422" s="378"/>
      <c r="N1422" s="378"/>
      <c r="O1422" s="378"/>
      <c r="P1422" s="378"/>
      <c r="Q1422" s="378"/>
      <c r="R1422" s="378"/>
      <c r="S1422" s="378"/>
      <c r="T1422" s="379"/>
      <c r="U1422" s="668"/>
      <c r="V1422" s="669"/>
      <c r="W1422" s="670"/>
      <c r="X1422" s="352"/>
      <c r="Y1422" s="352"/>
      <c r="Z1422" s="352"/>
    </row>
    <row r="1423" spans="1:26" s="27" customFormat="1" ht="17.100000000000001" customHeight="1" x14ac:dyDescent="0.15">
      <c r="A1423" s="621" t="s">
        <v>939</v>
      </c>
      <c r="B1423" s="622"/>
      <c r="C1423" s="623"/>
      <c r="D1423" s="621" t="s">
        <v>861</v>
      </c>
      <c r="E1423" s="622"/>
      <c r="F1423" s="622"/>
      <c r="G1423" s="622"/>
      <c r="H1423" s="622"/>
      <c r="I1423" s="622"/>
      <c r="J1423" s="622"/>
      <c r="K1423" s="622"/>
      <c r="L1423" s="622"/>
      <c r="M1423" s="622"/>
      <c r="N1423" s="622"/>
      <c r="O1423" s="622"/>
      <c r="P1423" s="622"/>
      <c r="Q1423" s="622"/>
      <c r="R1423" s="622"/>
      <c r="S1423" s="622"/>
      <c r="T1423" s="623"/>
      <c r="U1423" s="662" t="s">
        <v>586</v>
      </c>
      <c r="V1423" s="663"/>
      <c r="W1423" s="664"/>
      <c r="X1423" s="651"/>
      <c r="Y1423" s="651"/>
      <c r="Z1423" s="651"/>
    </row>
    <row r="1424" spans="1:26" s="27" customFormat="1" ht="17.100000000000001" customHeight="1" x14ac:dyDescent="0.15">
      <c r="A1424" s="624"/>
      <c r="B1424" s="625"/>
      <c r="C1424" s="626"/>
      <c r="D1424" s="624"/>
      <c r="E1424" s="625"/>
      <c r="F1424" s="625"/>
      <c r="G1424" s="625"/>
      <c r="H1424" s="625"/>
      <c r="I1424" s="625"/>
      <c r="J1424" s="625"/>
      <c r="K1424" s="625"/>
      <c r="L1424" s="625"/>
      <c r="M1424" s="625"/>
      <c r="N1424" s="625"/>
      <c r="O1424" s="625"/>
      <c r="P1424" s="625"/>
      <c r="Q1424" s="625"/>
      <c r="R1424" s="625"/>
      <c r="S1424" s="625"/>
      <c r="T1424" s="626"/>
      <c r="U1424" s="665"/>
      <c r="V1424" s="666"/>
      <c r="W1424" s="667"/>
      <c r="X1424" s="652"/>
      <c r="Y1424" s="652"/>
      <c r="Z1424" s="652"/>
    </row>
    <row r="1425" spans="1:26" s="27" customFormat="1" ht="17.100000000000001" customHeight="1" x14ac:dyDescent="0.15">
      <c r="A1425" s="624"/>
      <c r="B1425" s="625"/>
      <c r="C1425" s="626"/>
      <c r="D1425" s="624"/>
      <c r="E1425" s="625"/>
      <c r="F1425" s="625"/>
      <c r="G1425" s="625"/>
      <c r="H1425" s="625"/>
      <c r="I1425" s="625"/>
      <c r="J1425" s="625"/>
      <c r="K1425" s="625"/>
      <c r="L1425" s="625"/>
      <c r="M1425" s="625"/>
      <c r="N1425" s="625"/>
      <c r="O1425" s="625"/>
      <c r="P1425" s="625"/>
      <c r="Q1425" s="625"/>
      <c r="R1425" s="625"/>
      <c r="S1425" s="625"/>
      <c r="T1425" s="626"/>
      <c r="U1425" s="665"/>
      <c r="V1425" s="666"/>
      <c r="W1425" s="667"/>
      <c r="X1425" s="652"/>
      <c r="Y1425" s="652"/>
      <c r="Z1425" s="652"/>
    </row>
    <row r="1426" spans="1:26" s="27" customFormat="1" ht="17.100000000000001" customHeight="1" x14ac:dyDescent="0.15">
      <c r="A1426" s="624"/>
      <c r="B1426" s="625"/>
      <c r="C1426" s="626"/>
      <c r="D1426" s="624"/>
      <c r="E1426" s="625"/>
      <c r="F1426" s="625"/>
      <c r="G1426" s="625"/>
      <c r="H1426" s="625"/>
      <c r="I1426" s="625"/>
      <c r="J1426" s="625"/>
      <c r="K1426" s="625"/>
      <c r="L1426" s="625"/>
      <c r="M1426" s="625"/>
      <c r="N1426" s="625"/>
      <c r="O1426" s="625"/>
      <c r="P1426" s="625"/>
      <c r="Q1426" s="625"/>
      <c r="R1426" s="625"/>
      <c r="S1426" s="625"/>
      <c r="T1426" s="626"/>
      <c r="U1426" s="665"/>
      <c r="V1426" s="666"/>
      <c r="W1426" s="667"/>
      <c r="X1426" s="652"/>
      <c r="Y1426" s="652"/>
      <c r="Z1426" s="652"/>
    </row>
    <row r="1427" spans="1:26" s="27" customFormat="1" ht="17.100000000000001" customHeight="1" x14ac:dyDescent="0.15">
      <c r="A1427" s="624"/>
      <c r="B1427" s="625"/>
      <c r="C1427" s="626"/>
      <c r="D1427" s="624"/>
      <c r="E1427" s="625"/>
      <c r="F1427" s="625"/>
      <c r="G1427" s="625"/>
      <c r="H1427" s="625"/>
      <c r="I1427" s="625"/>
      <c r="J1427" s="625"/>
      <c r="K1427" s="625"/>
      <c r="L1427" s="625"/>
      <c r="M1427" s="625"/>
      <c r="N1427" s="625"/>
      <c r="O1427" s="625"/>
      <c r="P1427" s="625"/>
      <c r="Q1427" s="625"/>
      <c r="R1427" s="625"/>
      <c r="S1427" s="625"/>
      <c r="T1427" s="626"/>
      <c r="U1427" s="665"/>
      <c r="V1427" s="666"/>
      <c r="W1427" s="667"/>
      <c r="X1427" s="652"/>
      <c r="Y1427" s="652"/>
      <c r="Z1427" s="652"/>
    </row>
    <row r="1428" spans="1:26" s="27" customFormat="1" ht="17.100000000000001" customHeight="1" x14ac:dyDescent="0.15">
      <c r="A1428" s="624"/>
      <c r="B1428" s="625"/>
      <c r="C1428" s="626"/>
      <c r="D1428" s="624"/>
      <c r="E1428" s="625"/>
      <c r="F1428" s="625"/>
      <c r="G1428" s="625"/>
      <c r="H1428" s="625"/>
      <c r="I1428" s="625"/>
      <c r="J1428" s="625"/>
      <c r="K1428" s="625"/>
      <c r="L1428" s="625"/>
      <c r="M1428" s="625"/>
      <c r="N1428" s="625"/>
      <c r="O1428" s="625"/>
      <c r="P1428" s="625"/>
      <c r="Q1428" s="625"/>
      <c r="R1428" s="625"/>
      <c r="S1428" s="625"/>
      <c r="T1428" s="626"/>
      <c r="U1428" s="665"/>
      <c r="V1428" s="666"/>
      <c r="W1428" s="667"/>
      <c r="X1428" s="652"/>
      <c r="Y1428" s="652"/>
      <c r="Z1428" s="652"/>
    </row>
    <row r="1429" spans="1:26" s="27" customFormat="1" ht="17.100000000000001" customHeight="1" x14ac:dyDescent="0.15">
      <c r="A1429" s="624"/>
      <c r="B1429" s="625"/>
      <c r="C1429" s="626"/>
      <c r="D1429" s="627"/>
      <c r="E1429" s="628"/>
      <c r="F1429" s="628"/>
      <c r="G1429" s="628"/>
      <c r="H1429" s="628"/>
      <c r="I1429" s="628"/>
      <c r="J1429" s="628"/>
      <c r="K1429" s="628"/>
      <c r="L1429" s="628"/>
      <c r="M1429" s="628"/>
      <c r="N1429" s="628"/>
      <c r="O1429" s="628"/>
      <c r="P1429" s="628"/>
      <c r="Q1429" s="628"/>
      <c r="R1429" s="628"/>
      <c r="S1429" s="628"/>
      <c r="T1429" s="629"/>
      <c r="U1429" s="665"/>
      <c r="V1429" s="666"/>
      <c r="W1429" s="667"/>
      <c r="X1429" s="694"/>
      <c r="Y1429" s="694"/>
      <c r="Z1429" s="694"/>
    </row>
    <row r="1430" spans="1:26" s="27" customFormat="1" ht="17.100000000000001" customHeight="1" x14ac:dyDescent="0.15">
      <c r="A1430" s="624"/>
      <c r="B1430" s="625"/>
      <c r="C1430" s="626"/>
      <c r="D1430" s="262" t="s">
        <v>26</v>
      </c>
      <c r="E1430" s="65" t="s">
        <v>587</v>
      </c>
      <c r="F1430" s="65"/>
      <c r="G1430" s="65"/>
      <c r="H1430" s="65"/>
      <c r="I1430" s="65"/>
      <c r="J1430" s="65"/>
      <c r="K1430" s="65"/>
      <c r="L1430" s="65"/>
      <c r="M1430" s="65"/>
      <c r="N1430" s="65"/>
      <c r="O1430" s="65"/>
      <c r="P1430" s="65"/>
      <c r="Q1430" s="65"/>
      <c r="R1430" s="65"/>
      <c r="S1430" s="65"/>
      <c r="T1430" s="226"/>
      <c r="U1430" s="665"/>
      <c r="V1430" s="666"/>
      <c r="W1430" s="667"/>
      <c r="X1430" s="352"/>
      <c r="Y1430" s="352"/>
      <c r="Z1430" s="352"/>
    </row>
    <row r="1431" spans="1:26" s="27" customFormat="1" ht="17.100000000000001" customHeight="1" x14ac:dyDescent="0.15">
      <c r="A1431" s="624"/>
      <c r="B1431" s="625"/>
      <c r="C1431" s="626"/>
      <c r="D1431" s="15"/>
      <c r="E1431" s="227"/>
      <c r="F1431" s="228"/>
      <c r="G1431" s="228"/>
      <c r="H1431" s="228"/>
      <c r="I1431" s="228"/>
      <c r="J1431" s="228"/>
      <c r="K1431" s="228"/>
      <c r="L1431" s="228"/>
      <c r="M1431" s="228"/>
      <c r="N1431" s="228"/>
      <c r="O1431" s="228"/>
      <c r="P1431" s="228"/>
      <c r="Q1431" s="228"/>
      <c r="R1431" s="228"/>
      <c r="S1431" s="228"/>
      <c r="T1431" s="229" t="s">
        <v>588</v>
      </c>
      <c r="U1431" s="665"/>
      <c r="V1431" s="666"/>
      <c r="W1431" s="667"/>
      <c r="X1431" s="341"/>
      <c r="Y1431" s="341"/>
      <c r="Z1431" s="341"/>
    </row>
    <row r="1432" spans="1:26" s="27" customFormat="1" ht="17.100000000000001" customHeight="1" x14ac:dyDescent="0.15">
      <c r="A1432" s="624"/>
      <c r="B1432" s="625"/>
      <c r="C1432" s="626"/>
      <c r="D1432" s="263" t="s">
        <v>23</v>
      </c>
      <c r="E1432" s="11" t="s">
        <v>589</v>
      </c>
      <c r="F1432" s="11"/>
      <c r="G1432" s="11"/>
      <c r="H1432" s="11"/>
      <c r="I1432" s="11"/>
      <c r="J1432" s="11"/>
      <c r="K1432" s="11"/>
      <c r="L1432" s="11"/>
      <c r="M1432" s="11"/>
      <c r="N1432" s="11"/>
      <c r="O1432" s="11"/>
      <c r="P1432" s="11"/>
      <c r="Q1432" s="11"/>
      <c r="R1432" s="11"/>
      <c r="S1432" s="11"/>
      <c r="T1432" s="12"/>
      <c r="U1432" s="665"/>
      <c r="V1432" s="666"/>
      <c r="W1432" s="667"/>
      <c r="X1432" s="352"/>
      <c r="Y1432" s="352"/>
      <c r="Z1432" s="352"/>
    </row>
    <row r="1433" spans="1:26" s="27" customFormat="1" ht="17.100000000000001" customHeight="1" x14ac:dyDescent="0.15">
      <c r="A1433" s="624"/>
      <c r="B1433" s="625"/>
      <c r="C1433" s="626"/>
      <c r="D1433" s="52"/>
      <c r="E1433" s="11"/>
      <c r="F1433" s="11"/>
      <c r="G1433" s="11"/>
      <c r="H1433" s="11"/>
      <c r="I1433" s="11"/>
      <c r="J1433" s="11"/>
      <c r="K1433" s="11"/>
      <c r="L1433" s="11"/>
      <c r="M1433" s="11"/>
      <c r="N1433" s="11"/>
      <c r="O1433" s="11"/>
      <c r="P1433" s="11"/>
      <c r="Q1433" s="11"/>
      <c r="R1433" s="11"/>
      <c r="S1433" s="11"/>
      <c r="T1433" s="143" t="s">
        <v>590</v>
      </c>
      <c r="U1433" s="665"/>
      <c r="V1433" s="666"/>
      <c r="W1433" s="667"/>
      <c r="X1433" s="341"/>
      <c r="Y1433" s="341"/>
      <c r="Z1433" s="341"/>
    </row>
    <row r="1434" spans="1:26" s="27" customFormat="1" ht="17.100000000000001" customHeight="1" x14ac:dyDescent="0.15">
      <c r="A1434" s="624"/>
      <c r="B1434" s="625"/>
      <c r="C1434" s="626"/>
      <c r="D1434" s="264" t="s">
        <v>24</v>
      </c>
      <c r="E1434" s="65" t="s">
        <v>591</v>
      </c>
      <c r="F1434" s="65"/>
      <c r="G1434" s="65"/>
      <c r="H1434" s="65"/>
      <c r="I1434" s="65"/>
      <c r="J1434" s="65"/>
      <c r="K1434" s="65"/>
      <c r="L1434" s="65"/>
      <c r="M1434" s="65"/>
      <c r="N1434" s="65"/>
      <c r="O1434" s="65"/>
      <c r="P1434" s="65"/>
      <c r="Q1434" s="65"/>
      <c r="R1434" s="65"/>
      <c r="S1434" s="65"/>
      <c r="T1434" s="226"/>
      <c r="U1434" s="665"/>
      <c r="V1434" s="666"/>
      <c r="W1434" s="667"/>
      <c r="X1434" s="352"/>
      <c r="Y1434" s="352"/>
      <c r="Z1434" s="352"/>
    </row>
    <row r="1435" spans="1:26" s="27" customFormat="1" ht="17.100000000000001" customHeight="1" x14ac:dyDescent="0.15">
      <c r="A1435" s="624"/>
      <c r="B1435" s="625"/>
      <c r="C1435" s="626"/>
      <c r="D1435" s="16"/>
      <c r="E1435" s="227"/>
      <c r="F1435" s="228"/>
      <c r="G1435" s="228"/>
      <c r="H1435" s="228"/>
      <c r="I1435" s="228"/>
      <c r="J1435" s="228"/>
      <c r="K1435" s="228"/>
      <c r="L1435" s="228"/>
      <c r="M1435" s="228"/>
      <c r="N1435" s="228"/>
      <c r="O1435" s="228"/>
      <c r="P1435" s="228"/>
      <c r="Q1435" s="228"/>
      <c r="R1435" s="228"/>
      <c r="S1435" s="228"/>
      <c r="T1435" s="229" t="s">
        <v>592</v>
      </c>
      <c r="U1435" s="665"/>
      <c r="V1435" s="666"/>
      <c r="W1435" s="667"/>
      <c r="X1435" s="341"/>
      <c r="Y1435" s="341"/>
      <c r="Z1435" s="341"/>
    </row>
    <row r="1436" spans="1:26" s="27" customFormat="1" ht="17.100000000000001" customHeight="1" x14ac:dyDescent="0.15">
      <c r="A1436" s="624"/>
      <c r="B1436" s="625"/>
      <c r="C1436" s="626"/>
      <c r="D1436" s="264" t="s">
        <v>208</v>
      </c>
      <c r="E1436" s="65" t="s">
        <v>593</v>
      </c>
      <c r="F1436" s="65"/>
      <c r="G1436" s="65"/>
      <c r="H1436" s="65"/>
      <c r="I1436" s="65"/>
      <c r="J1436" s="65"/>
      <c r="K1436" s="65"/>
      <c r="L1436" s="65"/>
      <c r="M1436" s="65"/>
      <c r="N1436" s="65"/>
      <c r="O1436" s="65"/>
      <c r="P1436" s="65"/>
      <c r="Q1436" s="65"/>
      <c r="R1436" s="65"/>
      <c r="S1436" s="65"/>
      <c r="T1436" s="226"/>
      <c r="U1436" s="665"/>
      <c r="V1436" s="666"/>
      <c r="W1436" s="667"/>
      <c r="X1436" s="352"/>
      <c r="Y1436" s="352"/>
      <c r="Z1436" s="352"/>
    </row>
    <row r="1437" spans="1:26" s="27" customFormat="1" ht="17.100000000000001" customHeight="1" x14ac:dyDescent="0.15">
      <c r="A1437" s="659"/>
      <c r="B1437" s="660"/>
      <c r="C1437" s="661"/>
      <c r="D1437" s="232"/>
      <c r="E1437" s="233"/>
      <c r="F1437" s="59"/>
      <c r="G1437" s="59"/>
      <c r="H1437" s="59"/>
      <c r="I1437" s="59"/>
      <c r="J1437" s="59"/>
      <c r="K1437" s="59"/>
      <c r="L1437" s="59"/>
      <c r="M1437" s="59"/>
      <c r="N1437" s="59"/>
      <c r="O1437" s="59"/>
      <c r="P1437" s="59"/>
      <c r="Q1437" s="59"/>
      <c r="R1437" s="59"/>
      <c r="S1437" s="59"/>
      <c r="T1437" s="234" t="s">
        <v>594</v>
      </c>
      <c r="U1437" s="668"/>
      <c r="V1437" s="669"/>
      <c r="W1437" s="670"/>
      <c r="X1437" s="265"/>
      <c r="Y1437" s="265"/>
      <c r="Z1437" s="265"/>
    </row>
    <row r="1438" spans="1:26" s="27" customFormat="1" ht="17.100000000000001" customHeight="1" x14ac:dyDescent="0.15"/>
    <row r="1439" spans="1:26" s="27" customFormat="1" ht="17.100000000000001" customHeight="1" x14ac:dyDescent="0.15"/>
    <row r="1440" spans="1:26" s="27" customFormat="1" ht="17.100000000000001" customHeight="1" x14ac:dyDescent="0.15"/>
    <row r="1441" s="27" customFormat="1" ht="17.100000000000001" customHeight="1" x14ac:dyDescent="0.15"/>
    <row r="1442" s="27" customFormat="1" ht="17.100000000000001" customHeight="1" x14ac:dyDescent="0.15"/>
    <row r="1443" s="27" customFormat="1" ht="17.100000000000001" customHeight="1" x14ac:dyDescent="0.15"/>
    <row r="1444" s="27" customFormat="1" ht="17.100000000000001" customHeight="1" x14ac:dyDescent="0.15"/>
    <row r="1445" s="27" customFormat="1" ht="17.100000000000001" customHeight="1" x14ac:dyDescent="0.15"/>
    <row r="1446" s="27" customFormat="1" ht="17.100000000000001" customHeight="1" x14ac:dyDescent="0.15"/>
    <row r="1447" s="27" customFormat="1" ht="17.100000000000001" customHeight="1" x14ac:dyDescent="0.15"/>
    <row r="1448" s="27" customFormat="1" ht="17.100000000000001" customHeight="1" x14ac:dyDescent="0.15"/>
    <row r="1449" s="27" customFormat="1" ht="17.100000000000001" customHeight="1" x14ac:dyDescent="0.15"/>
    <row r="1450" s="27" customFormat="1" ht="17.100000000000001" customHeight="1" x14ac:dyDescent="0.15"/>
    <row r="1451" s="27" customFormat="1" ht="17.100000000000001" customHeight="1" x14ac:dyDescent="0.15"/>
    <row r="1452" s="27" customFormat="1" ht="17.100000000000001" customHeight="1" x14ac:dyDescent="0.15"/>
    <row r="1453" s="27" customFormat="1" ht="17.100000000000001" customHeight="1" x14ac:dyDescent="0.15"/>
    <row r="1454" s="27" customFormat="1" ht="17.100000000000001" customHeight="1" x14ac:dyDescent="0.15"/>
    <row r="1455" s="27" customFormat="1" ht="17.100000000000001" customHeight="1" x14ac:dyDescent="0.15"/>
    <row r="1456" s="27" customFormat="1" ht="17.100000000000001" customHeight="1" x14ac:dyDescent="0.15"/>
    <row r="1457" s="27" customFormat="1" ht="17.100000000000001" customHeight="1" x14ac:dyDescent="0.15"/>
    <row r="1458" s="27" customFormat="1" ht="17.100000000000001" customHeight="1" x14ac:dyDescent="0.15"/>
    <row r="1459" s="27" customFormat="1" ht="17.100000000000001" customHeight="1" x14ac:dyDescent="0.15"/>
    <row r="1460" s="27" customFormat="1" ht="17.100000000000001" customHeight="1" x14ac:dyDescent="0.15"/>
    <row r="1461" s="27" customFormat="1" ht="17.100000000000001" customHeight="1" x14ac:dyDescent="0.15"/>
    <row r="1462" s="27" customFormat="1" ht="17.100000000000001" customHeight="1" x14ac:dyDescent="0.15"/>
    <row r="1463" s="27" customFormat="1" ht="17.100000000000001" customHeight="1" x14ac:dyDescent="0.15"/>
    <row r="1464" s="27" customFormat="1" ht="17.100000000000001" customHeight="1" x14ac:dyDescent="0.15"/>
    <row r="1465" s="27" customFormat="1" ht="17.100000000000001" customHeight="1" x14ac:dyDescent="0.15"/>
    <row r="1466" s="27" customFormat="1" ht="17.100000000000001" customHeight="1" x14ac:dyDescent="0.15"/>
    <row r="1467" s="27" customFormat="1" ht="17.100000000000001" customHeight="1" x14ac:dyDescent="0.15"/>
    <row r="1468" s="27" customFormat="1" ht="17.100000000000001" customHeight="1" x14ac:dyDescent="0.15"/>
    <row r="1469" s="27" customFormat="1" ht="17.100000000000001" customHeight="1" x14ac:dyDescent="0.15"/>
    <row r="1470" s="27" customFormat="1" ht="17.100000000000001" customHeight="1" x14ac:dyDescent="0.15"/>
    <row r="1471" s="27" customFormat="1" ht="17.100000000000001" customHeight="1" x14ac:dyDescent="0.15"/>
    <row r="1472" s="27" customFormat="1" ht="17.100000000000001" customHeight="1" x14ac:dyDescent="0.15"/>
    <row r="1473" s="27" customFormat="1" ht="17.100000000000001" customHeight="1" x14ac:dyDescent="0.15"/>
    <row r="1474" s="27" customFormat="1" ht="17.100000000000001" customHeight="1" x14ac:dyDescent="0.15"/>
    <row r="1475" s="27" customFormat="1" ht="17.100000000000001" customHeight="1" x14ac:dyDescent="0.15"/>
    <row r="1476" s="27" customFormat="1" ht="17.100000000000001" customHeight="1" x14ac:dyDescent="0.15"/>
    <row r="1477" s="27" customFormat="1" ht="17.100000000000001" customHeight="1" x14ac:dyDescent="0.15"/>
    <row r="1478" s="27" customFormat="1" ht="17.100000000000001" customHeight="1" x14ac:dyDescent="0.15"/>
    <row r="1479" s="27" customFormat="1" ht="17.100000000000001" customHeight="1" x14ac:dyDescent="0.15"/>
    <row r="1480" s="27" customFormat="1" ht="17.100000000000001" customHeight="1" x14ac:dyDescent="0.15"/>
    <row r="1481" s="27" customFormat="1" ht="17.100000000000001" customHeight="1" x14ac:dyDescent="0.15"/>
    <row r="1482" s="27" customFormat="1" ht="17.100000000000001" customHeight="1" x14ac:dyDescent="0.15"/>
    <row r="1483" s="27" customFormat="1" ht="17.100000000000001" customHeight="1" x14ac:dyDescent="0.15"/>
    <row r="1484" s="27" customFormat="1" ht="17.100000000000001" customHeight="1" x14ac:dyDescent="0.15"/>
    <row r="1485" s="27" customFormat="1" ht="17.100000000000001" customHeight="1" x14ac:dyDescent="0.15"/>
    <row r="1486" s="27" customFormat="1" ht="17.100000000000001" customHeight="1" x14ac:dyDescent="0.15"/>
    <row r="1487" s="27" customFormat="1" ht="17.100000000000001" customHeight="1" x14ac:dyDescent="0.15"/>
    <row r="1488" s="27" customFormat="1" ht="17.100000000000001" customHeight="1" x14ac:dyDescent="0.15"/>
    <row r="1489" s="27" customFormat="1" ht="17.100000000000001" customHeight="1" x14ac:dyDescent="0.15"/>
    <row r="1490" s="27" customFormat="1" ht="17.100000000000001" customHeight="1" x14ac:dyDescent="0.15"/>
    <row r="1491" s="27" customFormat="1" ht="17.100000000000001" customHeight="1" x14ac:dyDescent="0.15"/>
    <row r="1492" s="27" customFormat="1" ht="17.100000000000001" customHeight="1" x14ac:dyDescent="0.15"/>
    <row r="1493" s="27" customFormat="1" ht="17.100000000000001" customHeight="1" x14ac:dyDescent="0.15"/>
    <row r="1494" s="27" customFormat="1" ht="17.100000000000001" customHeight="1" x14ac:dyDescent="0.15"/>
    <row r="1495" s="27" customFormat="1" ht="17.100000000000001" customHeight="1" x14ac:dyDescent="0.15"/>
    <row r="1496" s="27" customFormat="1" ht="17.100000000000001" customHeight="1" x14ac:dyDescent="0.15"/>
    <row r="1497" s="27" customFormat="1" ht="17.100000000000001" customHeight="1" x14ac:dyDescent="0.15"/>
    <row r="1498" s="27" customFormat="1" ht="17.100000000000001" customHeight="1" x14ac:dyDescent="0.15"/>
    <row r="1499" s="27" customFormat="1" ht="17.100000000000001" customHeight="1" x14ac:dyDescent="0.15"/>
    <row r="1500" s="27" customFormat="1" ht="17.100000000000001" customHeight="1" x14ac:dyDescent="0.15"/>
    <row r="1501" s="27" customFormat="1" ht="17.100000000000001" customHeight="1" x14ac:dyDescent="0.15"/>
    <row r="1502" s="27" customFormat="1" ht="17.100000000000001" customHeight="1" x14ac:dyDescent="0.15"/>
    <row r="1503" s="27" customFormat="1" ht="17.100000000000001" customHeight="1" x14ac:dyDescent="0.15"/>
    <row r="1504" s="27" customFormat="1" ht="17.100000000000001" customHeight="1" x14ac:dyDescent="0.15"/>
    <row r="1505" s="27" customFormat="1" ht="17.100000000000001" customHeight="1" x14ac:dyDescent="0.15"/>
    <row r="1506" s="27" customFormat="1" ht="17.100000000000001" customHeight="1" x14ac:dyDescent="0.15"/>
    <row r="1507" s="27" customFormat="1" ht="17.100000000000001" customHeight="1" x14ac:dyDescent="0.15"/>
    <row r="1508" s="27" customFormat="1" ht="17.100000000000001" customHeight="1" x14ac:dyDescent="0.15"/>
    <row r="1509" s="27" customFormat="1" ht="17.100000000000001" customHeight="1" x14ac:dyDescent="0.15"/>
    <row r="1510" s="27" customFormat="1" ht="17.100000000000001" customHeight="1" x14ac:dyDescent="0.15"/>
    <row r="1511" s="27" customFormat="1" ht="17.100000000000001" customHeight="1" x14ac:dyDescent="0.15"/>
    <row r="1512" s="27" customFormat="1" ht="17.100000000000001" customHeight="1" x14ac:dyDescent="0.15"/>
    <row r="1513" s="27" customFormat="1" ht="17.100000000000001" customHeight="1" x14ac:dyDescent="0.15"/>
    <row r="1514" s="27" customFormat="1" ht="17.100000000000001" customHeight="1" x14ac:dyDescent="0.15"/>
    <row r="1515" s="27" customFormat="1" ht="17.100000000000001" customHeight="1" x14ac:dyDescent="0.15"/>
    <row r="1516" s="27" customFormat="1" ht="17.100000000000001" customHeight="1" x14ac:dyDescent="0.15"/>
    <row r="1517" s="27" customFormat="1" ht="17.100000000000001" customHeight="1" x14ac:dyDescent="0.15"/>
    <row r="1518" s="27" customFormat="1" ht="17.100000000000001" customHeight="1" x14ac:dyDescent="0.15"/>
    <row r="1519" s="27" customFormat="1" ht="17.100000000000001" customHeight="1" x14ac:dyDescent="0.15"/>
    <row r="1520" s="27" customFormat="1" ht="17.100000000000001" customHeight="1" x14ac:dyDescent="0.15"/>
    <row r="1521" s="27" customFormat="1" ht="17.100000000000001" customHeight="1" x14ac:dyDescent="0.15"/>
    <row r="1522" s="27" customFormat="1" ht="17.100000000000001" customHeight="1" x14ac:dyDescent="0.15"/>
    <row r="1523" s="27" customFormat="1" ht="17.100000000000001" customHeight="1" x14ac:dyDescent="0.15"/>
    <row r="1524" s="27" customFormat="1" ht="17.100000000000001" customHeight="1" x14ac:dyDescent="0.15"/>
    <row r="1525" s="27" customFormat="1" ht="17.100000000000001" customHeight="1" x14ac:dyDescent="0.15"/>
    <row r="1526" s="27" customFormat="1" ht="17.100000000000001" customHeight="1" x14ac:dyDescent="0.15"/>
    <row r="1527" s="27" customFormat="1" ht="17.100000000000001" customHeight="1" x14ac:dyDescent="0.15"/>
    <row r="1528" s="27" customFormat="1" ht="17.100000000000001" customHeight="1" x14ac:dyDescent="0.15"/>
    <row r="1529" s="27" customFormat="1" ht="17.100000000000001" customHeight="1" x14ac:dyDescent="0.15"/>
    <row r="1530" s="27" customFormat="1" ht="17.100000000000001" customHeight="1" x14ac:dyDescent="0.15"/>
    <row r="1531" s="27" customFormat="1" ht="17.100000000000001" customHeight="1" x14ac:dyDescent="0.15"/>
    <row r="1532" s="27" customFormat="1" ht="17.100000000000001" customHeight="1" x14ac:dyDescent="0.15"/>
    <row r="1533" s="27" customFormat="1" ht="17.100000000000001" customHeight="1" x14ac:dyDescent="0.15"/>
    <row r="1534" s="27" customFormat="1" ht="17.100000000000001" customHeight="1" x14ac:dyDescent="0.15"/>
    <row r="1535" s="27" customFormat="1" ht="17.100000000000001" customHeight="1" x14ac:dyDescent="0.15"/>
    <row r="1536" s="27" customFormat="1" ht="17.100000000000001" customHeight="1" x14ac:dyDescent="0.15"/>
    <row r="1537" s="27" customFormat="1" ht="17.100000000000001" customHeight="1" x14ac:dyDescent="0.15"/>
    <row r="1538" s="27" customFormat="1" ht="17.100000000000001" customHeight="1" x14ac:dyDescent="0.15"/>
    <row r="1539" s="27" customFormat="1" ht="17.100000000000001" customHeight="1" x14ac:dyDescent="0.15"/>
    <row r="1540" s="27" customFormat="1" ht="17.100000000000001" customHeight="1" x14ac:dyDescent="0.15"/>
    <row r="1541" s="27" customFormat="1" ht="17.100000000000001" customHeight="1" x14ac:dyDescent="0.15"/>
    <row r="1542" s="27" customFormat="1" ht="17.100000000000001" customHeight="1" x14ac:dyDescent="0.15"/>
    <row r="1543" s="27" customFormat="1" ht="17.100000000000001" customHeight="1" x14ac:dyDescent="0.15"/>
    <row r="1544" s="27" customFormat="1" ht="17.100000000000001" customHeight="1" x14ac:dyDescent="0.15"/>
    <row r="1545" s="27" customFormat="1" ht="17.100000000000001" customHeight="1" x14ac:dyDescent="0.15"/>
    <row r="1546" s="27" customFormat="1" ht="17.100000000000001" customHeight="1" x14ac:dyDescent="0.15"/>
    <row r="1547" s="27" customFormat="1" ht="17.100000000000001" customHeight="1" x14ac:dyDescent="0.15"/>
    <row r="1548" s="27" customFormat="1" ht="17.100000000000001" customHeight="1" x14ac:dyDescent="0.15"/>
    <row r="1549" s="27" customFormat="1" ht="17.100000000000001" customHeight="1" x14ac:dyDescent="0.15"/>
    <row r="1550" s="27" customFormat="1" ht="17.100000000000001" customHeight="1" x14ac:dyDescent="0.15"/>
    <row r="1551" s="27" customFormat="1" ht="17.100000000000001" customHeight="1" x14ac:dyDescent="0.15"/>
    <row r="1552" s="27" customFormat="1" ht="17.100000000000001" customHeight="1" x14ac:dyDescent="0.15"/>
    <row r="1553" s="27" customFormat="1" ht="17.100000000000001" customHeight="1" x14ac:dyDescent="0.15"/>
    <row r="1554" s="27" customFormat="1" ht="17.100000000000001" customHeight="1" x14ac:dyDescent="0.15"/>
    <row r="1555" s="27" customFormat="1" ht="17.100000000000001" customHeight="1" x14ac:dyDescent="0.15"/>
    <row r="1556" s="27" customFormat="1" ht="17.100000000000001" customHeight="1" x14ac:dyDescent="0.15"/>
    <row r="1557" s="27" customFormat="1" ht="17.100000000000001" customHeight="1" x14ac:dyDescent="0.15"/>
    <row r="1558" s="27" customFormat="1" ht="17.100000000000001" customHeight="1" x14ac:dyDescent="0.15"/>
    <row r="1559" s="27" customFormat="1" ht="17.100000000000001" customHeight="1" x14ac:dyDescent="0.15"/>
    <row r="1560" s="27" customFormat="1" ht="17.100000000000001" customHeight="1" x14ac:dyDescent="0.15"/>
    <row r="1561" s="27" customFormat="1" ht="17.100000000000001" customHeight="1" x14ac:dyDescent="0.15"/>
    <row r="1562" s="27" customFormat="1" ht="17.100000000000001" customHeight="1" x14ac:dyDescent="0.15"/>
    <row r="1563" s="27" customFormat="1" ht="17.100000000000001" customHeight="1" x14ac:dyDescent="0.15"/>
    <row r="1564" s="27" customFormat="1" ht="17.100000000000001" customHeight="1" x14ac:dyDescent="0.15"/>
    <row r="1565" s="27" customFormat="1" ht="17.100000000000001" customHeight="1" x14ac:dyDescent="0.15"/>
    <row r="1566" s="27" customFormat="1" ht="17.100000000000001" customHeight="1" x14ac:dyDescent="0.15"/>
    <row r="1567" s="27" customFormat="1" ht="17.100000000000001" customHeight="1" x14ac:dyDescent="0.15"/>
    <row r="1568" s="27" customFormat="1" ht="17.100000000000001" customHeight="1" x14ac:dyDescent="0.15"/>
    <row r="1569" s="27" customFormat="1" ht="17.100000000000001" customHeight="1" x14ac:dyDescent="0.15"/>
    <row r="1570" s="27" customFormat="1" ht="17.100000000000001" customHeight="1" x14ac:dyDescent="0.15"/>
    <row r="1571" s="27" customFormat="1" ht="17.100000000000001" customHeight="1" x14ac:dyDescent="0.15"/>
    <row r="1572" s="27" customFormat="1" ht="17.100000000000001" customHeight="1" x14ac:dyDescent="0.15"/>
    <row r="1573" s="27" customFormat="1" ht="17.100000000000001" customHeight="1" x14ac:dyDescent="0.15"/>
    <row r="1574" s="27" customFormat="1" ht="17.100000000000001" customHeight="1" x14ac:dyDescent="0.15"/>
    <row r="1575" s="27" customFormat="1" ht="17.100000000000001" customHeight="1" x14ac:dyDescent="0.15"/>
    <row r="1576" s="27" customFormat="1" ht="17.100000000000001" customHeight="1" x14ac:dyDescent="0.15"/>
    <row r="1577" s="27" customFormat="1" ht="17.100000000000001" customHeight="1" x14ac:dyDescent="0.15"/>
    <row r="1578" s="27" customFormat="1" ht="17.100000000000001" customHeight="1" x14ac:dyDescent="0.15"/>
    <row r="1579" s="27" customFormat="1" ht="17.100000000000001" customHeight="1" x14ac:dyDescent="0.15"/>
    <row r="1580" s="27" customFormat="1" ht="17.100000000000001" customHeight="1" x14ac:dyDescent="0.15"/>
    <row r="1581" s="27" customFormat="1" ht="17.100000000000001" customHeight="1" x14ac:dyDescent="0.15"/>
    <row r="1582" s="27" customFormat="1" ht="17.100000000000001" customHeight="1" x14ac:dyDescent="0.15"/>
    <row r="1583" s="27" customFormat="1" ht="17.100000000000001" customHeight="1" x14ac:dyDescent="0.15"/>
    <row r="1584" s="27" customFormat="1" ht="17.100000000000001" customHeight="1" x14ac:dyDescent="0.15"/>
    <row r="1585" s="27" customFormat="1" ht="17.100000000000001" customHeight="1" x14ac:dyDescent="0.15"/>
  </sheetData>
  <mergeCells count="1186">
    <mergeCell ref="D264:T265"/>
    <mergeCell ref="D289:D293"/>
    <mergeCell ref="D591:T594"/>
    <mergeCell ref="E823:T829"/>
    <mergeCell ref="E830:T832"/>
    <mergeCell ref="E1243:T1243"/>
    <mergeCell ref="F1215:T1218"/>
    <mergeCell ref="E724:T724"/>
    <mergeCell ref="D716:T717"/>
    <mergeCell ref="D595:T596"/>
    <mergeCell ref="D812:T818"/>
    <mergeCell ref="E884:T886"/>
    <mergeCell ref="E1079:T1086"/>
    <mergeCell ref="E1061:T1062"/>
    <mergeCell ref="D1060:T1060"/>
    <mergeCell ref="E1112:T1115"/>
    <mergeCell ref="E1158:T1158"/>
    <mergeCell ref="F1159:T1162"/>
    <mergeCell ref="F1163:T1166"/>
    <mergeCell ref="F1167:T1170"/>
    <mergeCell ref="F1171:T1174"/>
    <mergeCell ref="F1175:T1178"/>
    <mergeCell ref="E833:T833"/>
    <mergeCell ref="E1209:T1209"/>
    <mergeCell ref="E1210:T1210"/>
    <mergeCell ref="D834:T834"/>
    <mergeCell ref="D1004:T1004"/>
    <mergeCell ref="D863:T863"/>
    <mergeCell ref="D868:T868"/>
    <mergeCell ref="E864:T866"/>
    <mergeCell ref="E869:T871"/>
    <mergeCell ref="U991:W1027"/>
    <mergeCell ref="D961:T961"/>
    <mergeCell ref="D960:T960"/>
    <mergeCell ref="X926:X932"/>
    <mergeCell ref="D856:T856"/>
    <mergeCell ref="U877:W886"/>
    <mergeCell ref="X862:X866"/>
    <mergeCell ref="F857:T857"/>
    <mergeCell ref="E862:T862"/>
    <mergeCell ref="E867:T867"/>
    <mergeCell ref="X877:X886"/>
    <mergeCell ref="D1020:T1020"/>
    <mergeCell ref="X887:X905"/>
    <mergeCell ref="D883:T883"/>
    <mergeCell ref="D877:T882"/>
    <mergeCell ref="AA1126:AQ1135"/>
    <mergeCell ref="Z867:Z871"/>
    <mergeCell ref="Z887:Z905"/>
    <mergeCell ref="D1028:T1036"/>
    <mergeCell ref="D1111:T1111"/>
    <mergeCell ref="D1071:T1071"/>
    <mergeCell ref="E1072:T1077"/>
    <mergeCell ref="D1078:T1078"/>
    <mergeCell ref="U1028:W1051"/>
    <mergeCell ref="Z1028:Z1051"/>
    <mergeCell ref="U1052:W1059"/>
    <mergeCell ref="U1063:W1086"/>
    <mergeCell ref="U1087:W1115"/>
    <mergeCell ref="F936:T939"/>
    <mergeCell ref="F940:T942"/>
    <mergeCell ref="F943:T943"/>
    <mergeCell ref="E859:T861"/>
    <mergeCell ref="AA1136:AQ1149"/>
    <mergeCell ref="D1126:T1126"/>
    <mergeCell ref="E1127:T1129"/>
    <mergeCell ref="E1130:T1132"/>
    <mergeCell ref="E1133:T1134"/>
    <mergeCell ref="D1136:T1136"/>
    <mergeCell ref="D1137:T1137"/>
    <mergeCell ref="E1138:T1146"/>
    <mergeCell ref="E1147:T1148"/>
    <mergeCell ref="D1157:T1157"/>
    <mergeCell ref="D1325:T1329"/>
    <mergeCell ref="E1330:T1332"/>
    <mergeCell ref="D1179:T1179"/>
    <mergeCell ref="D1180:T1181"/>
    <mergeCell ref="U1281:W1324"/>
    <mergeCell ref="D1344:T1344"/>
    <mergeCell ref="E1333:T1336"/>
    <mergeCell ref="Z1325:Z1336"/>
    <mergeCell ref="Y1182:Y1201"/>
    <mergeCell ref="Z1182:Z1201"/>
    <mergeCell ref="AA1288:AQ1304"/>
    <mergeCell ref="AA1306:AQ1321"/>
    <mergeCell ref="D1288:T1288"/>
    <mergeCell ref="E1289:T1289"/>
    <mergeCell ref="D1305:T1305"/>
    <mergeCell ref="E1306:T1306"/>
    <mergeCell ref="G1310:T1313"/>
    <mergeCell ref="G1314:T1316"/>
    <mergeCell ref="G1317:T1320"/>
    <mergeCell ref="D1321:T1321"/>
    <mergeCell ref="D1251:T1251"/>
    <mergeCell ref="U1116:W1149"/>
    <mergeCell ref="F1358:T1358"/>
    <mergeCell ref="F1359:T1362"/>
    <mergeCell ref="F1363:T1365"/>
    <mergeCell ref="E1367:T1367"/>
    <mergeCell ref="D1037:T1037"/>
    <mergeCell ref="D1087:T1095"/>
    <mergeCell ref="D1096:T1101"/>
    <mergeCell ref="D1102:T1102"/>
    <mergeCell ref="D1103:T1105"/>
    <mergeCell ref="D1106:T1110"/>
    <mergeCell ref="D1189:T1189"/>
    <mergeCell ref="E1322:T1323"/>
    <mergeCell ref="F1356:T1357"/>
    <mergeCell ref="D1182:T1187"/>
    <mergeCell ref="E1190:T1193"/>
    <mergeCell ref="E1345:T1345"/>
    <mergeCell ref="D1366:T1366"/>
    <mergeCell ref="F1346:T1349"/>
    <mergeCell ref="D1271:T1271"/>
    <mergeCell ref="E1272:T1272"/>
    <mergeCell ref="E1252:T1252"/>
    <mergeCell ref="G1276:T1277"/>
    <mergeCell ref="G1278:T1280"/>
    <mergeCell ref="F1307:T1307"/>
    <mergeCell ref="F1309:T1309"/>
    <mergeCell ref="F1290:T1295"/>
    <mergeCell ref="D1063:T1070"/>
    <mergeCell ref="D1150:T1156"/>
    <mergeCell ref="D1116:T1125"/>
    <mergeCell ref="E1038:T1038"/>
    <mergeCell ref="F1039:T1042"/>
    <mergeCell ref="D1052:T1059"/>
    <mergeCell ref="E1412:T1412"/>
    <mergeCell ref="F1413:T1413"/>
    <mergeCell ref="G1414:T1416"/>
    <mergeCell ref="E1409:T1410"/>
    <mergeCell ref="U1337:W1372"/>
    <mergeCell ref="U1245:W1280"/>
    <mergeCell ref="G1417:T1418"/>
    <mergeCell ref="G1419:T1420"/>
    <mergeCell ref="F1421:T1421"/>
    <mergeCell ref="D1337:T1343"/>
    <mergeCell ref="U1325:W1336"/>
    <mergeCell ref="G1354:T1355"/>
    <mergeCell ref="G1392:T1394"/>
    <mergeCell ref="G1395:T1397"/>
    <mergeCell ref="F1398:T1398"/>
    <mergeCell ref="E1400:T1401"/>
    <mergeCell ref="E1403:T1403"/>
    <mergeCell ref="F1404:T1406"/>
    <mergeCell ref="F1407:T1407"/>
    <mergeCell ref="F1296:T1301"/>
    <mergeCell ref="F1302:T1304"/>
    <mergeCell ref="F1273:T1274"/>
    <mergeCell ref="F1275:T1275"/>
    <mergeCell ref="F1253:T1256"/>
    <mergeCell ref="F1260:T1264"/>
    <mergeCell ref="F1257:T1259"/>
    <mergeCell ref="F1268:T1270"/>
    <mergeCell ref="F1265:T1267"/>
    <mergeCell ref="D1373:T1380"/>
    <mergeCell ref="E1381:T1381"/>
    <mergeCell ref="E1382:T1383"/>
    <mergeCell ref="E1385:T1385"/>
    <mergeCell ref="F1386:T1388"/>
    <mergeCell ref="F1389:T1390"/>
    <mergeCell ref="F1391:T1391"/>
    <mergeCell ref="F1211:T1214"/>
    <mergeCell ref="F1219:T1221"/>
    <mergeCell ref="F1222:T1223"/>
    <mergeCell ref="F1224:T1229"/>
    <mergeCell ref="F1230:T1230"/>
    <mergeCell ref="G1231:T1232"/>
    <mergeCell ref="G1233:T1234"/>
    <mergeCell ref="G1235:T1238"/>
    <mergeCell ref="G1239:T1241"/>
    <mergeCell ref="E1242:T1242"/>
    <mergeCell ref="X1423:X1429"/>
    <mergeCell ref="Y1423:Y1429"/>
    <mergeCell ref="Z1423:Z1429"/>
    <mergeCell ref="A1063:C1086"/>
    <mergeCell ref="A1087:C1115"/>
    <mergeCell ref="A1116:C1149"/>
    <mergeCell ref="A1150:C1181"/>
    <mergeCell ref="A1182:C1201"/>
    <mergeCell ref="A1245:C1280"/>
    <mergeCell ref="A1281:C1324"/>
    <mergeCell ref="D1245:T1250"/>
    <mergeCell ref="A1203:C1244"/>
    <mergeCell ref="U1203:W1244"/>
    <mergeCell ref="D1203:T1208"/>
    <mergeCell ref="X1116:X1149"/>
    <mergeCell ref="X1182:X1201"/>
    <mergeCell ref="A1325:C1336"/>
    <mergeCell ref="A1337:C1372"/>
    <mergeCell ref="U1373:W1422"/>
    <mergeCell ref="A1373:C1422"/>
    <mergeCell ref="G1350:T1351"/>
    <mergeCell ref="G1352:T1352"/>
    <mergeCell ref="G1353:T1353"/>
    <mergeCell ref="D1188:T1188"/>
    <mergeCell ref="E1194:T1201"/>
    <mergeCell ref="D1281:T1287"/>
    <mergeCell ref="F1368:T1368"/>
    <mergeCell ref="F1369:T1369"/>
    <mergeCell ref="F1370:T1371"/>
    <mergeCell ref="D1423:T1429"/>
    <mergeCell ref="U1423:W1437"/>
    <mergeCell ref="A1423:C1437"/>
    <mergeCell ref="U296:W299"/>
    <mergeCell ref="E172:T174"/>
    <mergeCell ref="X326:X328"/>
    <mergeCell ref="Y326:Y328"/>
    <mergeCell ref="X242:X246"/>
    <mergeCell ref="D186:T189"/>
    <mergeCell ref="X219:X220"/>
    <mergeCell ref="D236:T237"/>
    <mergeCell ref="D216:T218"/>
    <mergeCell ref="X216:X218"/>
    <mergeCell ref="D257:T258"/>
    <mergeCell ref="Y219:Y220"/>
    <mergeCell ref="Y242:Y246"/>
    <mergeCell ref="X208:X212"/>
    <mergeCell ref="Y249:Y252"/>
    <mergeCell ref="Y180:Y189"/>
    <mergeCell ref="Y221:Z234"/>
    <mergeCell ref="Z242:Z246"/>
    <mergeCell ref="F225:X227"/>
    <mergeCell ref="Z253:Z256"/>
    <mergeCell ref="Z169:Z174"/>
    <mergeCell ref="X175:X177"/>
    <mergeCell ref="E51:S55"/>
    <mergeCell ref="X51:X56"/>
    <mergeCell ref="Y51:Y56"/>
    <mergeCell ref="Z51:Z56"/>
    <mergeCell ref="A151:C168"/>
    <mergeCell ref="A132:C147"/>
    <mergeCell ref="D151:T152"/>
    <mergeCell ref="J161:M161"/>
    <mergeCell ref="U778:W780"/>
    <mergeCell ref="A352:C354"/>
    <mergeCell ref="E266:T280"/>
    <mergeCell ref="D281:T284"/>
    <mergeCell ref="D285:T288"/>
    <mergeCell ref="A115:C131"/>
    <mergeCell ref="E243:T246"/>
    <mergeCell ref="D326:T328"/>
    <mergeCell ref="Y348:Y351"/>
    <mergeCell ref="D65:T69"/>
    <mergeCell ref="D86:T87"/>
    <mergeCell ref="U216:W220"/>
    <mergeCell ref="D253:T256"/>
    <mergeCell ref="A49:C56"/>
    <mergeCell ref="D49:T50"/>
    <mergeCell ref="U49:W56"/>
    <mergeCell ref="X49:X50"/>
    <mergeCell ref="D563:T564"/>
    <mergeCell ref="D578:T580"/>
    <mergeCell ref="E565:T568"/>
    <mergeCell ref="E569:T570"/>
    <mergeCell ref="A169:C212"/>
    <mergeCell ref="U236:W258"/>
    <mergeCell ref="Y236:Y241"/>
    <mergeCell ref="E289:T293"/>
    <mergeCell ref="Z410:Z413"/>
    <mergeCell ref="Y558:Y559"/>
    <mergeCell ref="Y529:Y533"/>
    <mergeCell ref="Z529:Z533"/>
    <mergeCell ref="Y511:Y515"/>
    <mergeCell ref="Z862:Z866"/>
    <mergeCell ref="X867:X871"/>
    <mergeCell ref="Y823:Y832"/>
    <mergeCell ref="Z823:Z832"/>
    <mergeCell ref="Z520:Z522"/>
    <mergeCell ref="Z651:Z653"/>
    <mergeCell ref="Z665:Z667"/>
    <mergeCell ref="X569:X570"/>
    <mergeCell ref="Z855:Z861"/>
    <mergeCell ref="X663:X664"/>
    <mergeCell ref="Y663:Y664"/>
    <mergeCell ref="F707:X707"/>
    <mergeCell ref="F708:X708"/>
    <mergeCell ref="Z491:Z493"/>
    <mergeCell ref="X476:X477"/>
    <mergeCell ref="Z473:Z475"/>
    <mergeCell ref="Z476:Z477"/>
    <mergeCell ref="Y507:Y510"/>
    <mergeCell ref="Y476:Y477"/>
    <mergeCell ref="Y482:Y487"/>
    <mergeCell ref="D180:T180"/>
    <mergeCell ref="E191:T192"/>
    <mergeCell ref="D178:T179"/>
    <mergeCell ref="E76:T80"/>
    <mergeCell ref="Y112:Y114"/>
    <mergeCell ref="X138:X140"/>
    <mergeCell ref="X153:X168"/>
    <mergeCell ref="D115:T116"/>
    <mergeCell ref="J162:M162"/>
    <mergeCell ref="F162:I162"/>
    <mergeCell ref="U115:W131"/>
    <mergeCell ref="E121:T121"/>
    <mergeCell ref="X115:X116"/>
    <mergeCell ref="D141:T144"/>
    <mergeCell ref="F120:T120"/>
    <mergeCell ref="D169:T171"/>
    <mergeCell ref="D175:T177"/>
    <mergeCell ref="X169:X174"/>
    <mergeCell ref="D106:T108"/>
    <mergeCell ref="D117:T118"/>
    <mergeCell ref="X129:X131"/>
    <mergeCell ref="Y129:Y131"/>
    <mergeCell ref="F119:T119"/>
    <mergeCell ref="X125:X128"/>
    <mergeCell ref="X106:X111"/>
    <mergeCell ref="X102:X105"/>
    <mergeCell ref="D112:T114"/>
    <mergeCell ref="Y106:Y111"/>
    <mergeCell ref="I122:T122"/>
    <mergeCell ref="Y151:Y152"/>
    <mergeCell ref="D138:T140"/>
    <mergeCell ref="D129:T131"/>
    <mergeCell ref="D315:T316"/>
    <mergeCell ref="D182:T185"/>
    <mergeCell ref="X855:X861"/>
    <mergeCell ref="D581:T582"/>
    <mergeCell ref="Z733:Z735"/>
    <mergeCell ref="X872:X876"/>
    <mergeCell ref="Y872:Y876"/>
    <mergeCell ref="Y819:Y822"/>
    <mergeCell ref="Z872:Z876"/>
    <mergeCell ref="Z792:Z795"/>
    <mergeCell ref="X819:X822"/>
    <mergeCell ref="Z576:Z577"/>
    <mergeCell ref="X578:X580"/>
    <mergeCell ref="Y578:Y580"/>
    <mergeCell ref="Z578:Z580"/>
    <mergeCell ref="Z458:Z459"/>
    <mergeCell ref="Z331:Z334"/>
    <mergeCell ref="Z468:Z472"/>
    <mergeCell ref="Z516:Z517"/>
    <mergeCell ref="X588:X590"/>
    <mergeCell ref="Y520:Y522"/>
    <mergeCell ref="Y523:Y524"/>
    <mergeCell ref="Z385:Z387"/>
    <mergeCell ref="Z372:Z384"/>
    <mergeCell ref="Z364:Z367"/>
    <mergeCell ref="Z360:Z363"/>
    <mergeCell ref="Y364:Y367"/>
    <mergeCell ref="X368:X371"/>
    <mergeCell ref="Z355:Z359"/>
    <mergeCell ref="X352:X354"/>
    <mergeCell ref="Y352:Y354"/>
    <mergeCell ref="Y343:Y345"/>
    <mergeCell ref="A315:C320"/>
    <mergeCell ref="A321:C325"/>
    <mergeCell ref="X348:X351"/>
    <mergeCell ref="Z511:Z515"/>
    <mergeCell ref="Z833:Z854"/>
    <mergeCell ref="I123:T123"/>
    <mergeCell ref="I124:N124"/>
    <mergeCell ref="D153:T154"/>
    <mergeCell ref="Y117:Y124"/>
    <mergeCell ref="U151:W168"/>
    <mergeCell ref="F161:I161"/>
    <mergeCell ref="F160:I160"/>
    <mergeCell ref="J159:M159"/>
    <mergeCell ref="F159:I159"/>
    <mergeCell ref="U132:W147"/>
    <mergeCell ref="U169:W212"/>
    <mergeCell ref="A331:C339"/>
    <mergeCell ref="U340:W342"/>
    <mergeCell ref="U331:W339"/>
    <mergeCell ref="X331:X334"/>
    <mergeCell ref="X315:X320"/>
    <mergeCell ref="A296:C314"/>
    <mergeCell ref="A236:C258"/>
    <mergeCell ref="A259:C295"/>
    <mergeCell ref="D294:T295"/>
    <mergeCell ref="D331:T334"/>
    <mergeCell ref="X257:X258"/>
    <mergeCell ref="D259:T263"/>
    <mergeCell ref="D249:T252"/>
    <mergeCell ref="U321:W325"/>
    <mergeCell ref="A340:C342"/>
    <mergeCell ref="D321:T325"/>
    <mergeCell ref="A326:C330"/>
    <mergeCell ref="A343:C351"/>
    <mergeCell ref="E317:T320"/>
    <mergeCell ref="U315:W320"/>
    <mergeCell ref="D329:T330"/>
    <mergeCell ref="Z138:Z140"/>
    <mergeCell ref="Y138:Y140"/>
    <mergeCell ref="X340:X342"/>
    <mergeCell ref="D125:T128"/>
    <mergeCell ref="A63:C114"/>
    <mergeCell ref="Y335:Y339"/>
    <mergeCell ref="D209:T212"/>
    <mergeCell ref="X178:X179"/>
    <mergeCell ref="A221:C235"/>
    <mergeCell ref="Y331:Y334"/>
    <mergeCell ref="X253:X256"/>
    <mergeCell ref="Y253:Y256"/>
    <mergeCell ref="Z264:Z280"/>
    <mergeCell ref="Y264:Y280"/>
    <mergeCell ref="Y247:Y248"/>
    <mergeCell ref="X247:X248"/>
    <mergeCell ref="Z335:Z339"/>
    <mergeCell ref="F99:T99"/>
    <mergeCell ref="Z112:Z114"/>
    <mergeCell ref="Y86:Y87"/>
    <mergeCell ref="F96:T96"/>
    <mergeCell ref="F97:T97"/>
    <mergeCell ref="F98:T98"/>
    <mergeCell ref="Z236:Z241"/>
    <mergeCell ref="E156:T158"/>
    <mergeCell ref="A216:C220"/>
    <mergeCell ref="E109:T111"/>
    <mergeCell ref="U326:W330"/>
    <mergeCell ref="U458:W463"/>
    <mergeCell ref="Z315:Z320"/>
    <mergeCell ref="Z249:Z252"/>
    <mergeCell ref="X335:X339"/>
    <mergeCell ref="J160:M160"/>
    <mergeCell ref="X249:X252"/>
    <mergeCell ref="X236:X241"/>
    <mergeCell ref="A560:C572"/>
    <mergeCell ref="A541:C559"/>
    <mergeCell ref="Z464:Z467"/>
    <mergeCell ref="Z501:Z506"/>
    <mergeCell ref="Z518:Z519"/>
    <mergeCell ref="U259:W295"/>
    <mergeCell ref="U364:W387"/>
    <mergeCell ref="U393:W396"/>
    <mergeCell ref="Z399:Z400"/>
    <mergeCell ref="U343:W351"/>
    <mergeCell ref="U355:W363"/>
    <mergeCell ref="U352:W354"/>
    <mergeCell ref="U501:W506"/>
    <mergeCell ref="Z340:Z342"/>
    <mergeCell ref="Z346:Z347"/>
    <mergeCell ref="Z388:Z389"/>
    <mergeCell ref="X355:X359"/>
    <mergeCell ref="X390:X392"/>
    <mergeCell ref="X488:X490"/>
    <mergeCell ref="X343:X345"/>
    <mergeCell ref="Z329:Z330"/>
    <mergeCell ref="Y488:Y490"/>
    <mergeCell ref="Z397:Z398"/>
    <mergeCell ref="A355:C363"/>
    <mergeCell ref="Z534:Z540"/>
    <mergeCell ref="U588:W594"/>
    <mergeCell ref="X591:X594"/>
    <mergeCell ref="U597:W600"/>
    <mergeCell ref="X560:X562"/>
    <mergeCell ref="X558:X559"/>
    <mergeCell ref="Z558:Z559"/>
    <mergeCell ref="X529:X533"/>
    <mergeCell ref="X597:X600"/>
    <mergeCell ref="Z595:Z596"/>
    <mergeCell ref="Y372:Y384"/>
    <mergeCell ref="X360:X363"/>
    <mergeCell ref="Y360:Y363"/>
    <mergeCell ref="X414:X419"/>
    <mergeCell ref="Y414:Y419"/>
    <mergeCell ref="Y458:Y459"/>
    <mergeCell ref="Y340:Y342"/>
    <mergeCell ref="X410:X413"/>
    <mergeCell ref="X595:X596"/>
    <mergeCell ref="X541:X555"/>
    <mergeCell ref="X525:X528"/>
    <mergeCell ref="Y491:Y493"/>
    <mergeCell ref="X482:X487"/>
    <mergeCell ref="Y525:Y528"/>
    <mergeCell ref="Y516:Y517"/>
    <mergeCell ref="Y442:Y445"/>
    <mergeCell ref="Z442:Z445"/>
    <mergeCell ref="Z507:Z510"/>
    <mergeCell ref="Z523:Z524"/>
    <mergeCell ref="D296:T299"/>
    <mergeCell ref="Y321:Y325"/>
    <mergeCell ref="X296:X299"/>
    <mergeCell ref="U397:W400"/>
    <mergeCell ref="Y259:Y263"/>
    <mergeCell ref="Y294:Y295"/>
    <mergeCell ref="Y296:Y299"/>
    <mergeCell ref="Z560:Z562"/>
    <mergeCell ref="Z591:Z594"/>
    <mergeCell ref="Z588:Z590"/>
    <mergeCell ref="Y591:Y594"/>
    <mergeCell ref="Z565:Z568"/>
    <mergeCell ref="Z393:Z396"/>
    <mergeCell ref="Z390:Z392"/>
    <mergeCell ref="Y388:Y389"/>
    <mergeCell ref="Z525:Z528"/>
    <mergeCell ref="X573:X575"/>
    <mergeCell ref="Y573:Y575"/>
    <mergeCell ref="Z573:Z575"/>
    <mergeCell ref="Z556:Z557"/>
    <mergeCell ref="X294:X295"/>
    <mergeCell ref="X581:X585"/>
    <mergeCell ref="Y581:Y585"/>
    <mergeCell ref="X656:X659"/>
    <mergeCell ref="Y681:Y682"/>
    <mergeCell ref="Y677:Y680"/>
    <mergeCell ref="Z677:Z680"/>
    <mergeCell ref="Z681:Z682"/>
    <mergeCell ref="X677:X680"/>
    <mergeCell ref="Z689:Z696"/>
    <mergeCell ref="Y569:Y570"/>
    <mergeCell ref="U534:W540"/>
    <mergeCell ref="Y355:Y359"/>
    <mergeCell ref="D340:T342"/>
    <mergeCell ref="Y588:Y590"/>
    <mergeCell ref="Y597:Y600"/>
    <mergeCell ref="Y565:Y568"/>
    <mergeCell ref="X565:X568"/>
    <mergeCell ref="Y346:Y347"/>
    <mergeCell ref="X576:X577"/>
    <mergeCell ref="Y576:Y577"/>
    <mergeCell ref="Y368:Y371"/>
    <mergeCell ref="Y385:Y387"/>
    <mergeCell ref="X372:X384"/>
    <mergeCell ref="X346:X347"/>
    <mergeCell ref="Y556:Y557"/>
    <mergeCell ref="Y473:Y475"/>
    <mergeCell ref="Y518:Y519"/>
    <mergeCell ref="Y468:Y472"/>
    <mergeCell ref="Y460:Y463"/>
    <mergeCell ref="X460:X463"/>
    <mergeCell ref="X491:X493"/>
    <mergeCell ref="X473:X475"/>
    <mergeCell ref="U656:W659"/>
    <mergeCell ref="Y660:Y662"/>
    <mergeCell ref="Y687:Y688"/>
    <mergeCell ref="A714:Z715"/>
    <mergeCell ref="A697:C712"/>
    <mergeCell ref="Y673:Y674"/>
    <mergeCell ref="E671:T672"/>
    <mergeCell ref="D660:T662"/>
    <mergeCell ref="Y671:Y672"/>
    <mergeCell ref="Z671:Z672"/>
    <mergeCell ref="Y665:Y667"/>
    <mergeCell ref="U601:W627"/>
    <mergeCell ref="D626:T627"/>
    <mergeCell ref="D609:T610"/>
    <mergeCell ref="E669:T670"/>
    <mergeCell ref="X647:X650"/>
    <mergeCell ref="Y656:Y659"/>
    <mergeCell ref="Y651:Y653"/>
    <mergeCell ref="X651:X653"/>
    <mergeCell ref="Z620:Z621"/>
    <mergeCell ref="Z644:Z646"/>
    <mergeCell ref="Z626:Z627"/>
    <mergeCell ref="Z628:Z632"/>
    <mergeCell ref="X620:X621"/>
    <mergeCell ref="Y620:Y621"/>
    <mergeCell ref="Y628:Y632"/>
    <mergeCell ref="Z601:Z608"/>
    <mergeCell ref="Z616:Z619"/>
    <mergeCell ref="Z609:Z615"/>
    <mergeCell ref="X665:X667"/>
    <mergeCell ref="D601:T603"/>
    <mergeCell ref="Z654:Z655"/>
    <mergeCell ref="Z647:Z650"/>
    <mergeCell ref="Y644:Y646"/>
    <mergeCell ref="X626:X627"/>
    <mergeCell ref="A628:C632"/>
    <mergeCell ref="X609:X615"/>
    <mergeCell ref="X601:X608"/>
    <mergeCell ref="X628:X632"/>
    <mergeCell ref="X622:X625"/>
    <mergeCell ref="Y622:Y625"/>
    <mergeCell ref="A633:C655"/>
    <mergeCell ref="Z685:Z686"/>
    <mergeCell ref="Z257:Z258"/>
    <mergeCell ref="Y541:Y555"/>
    <mergeCell ref="Y534:Y540"/>
    <mergeCell ref="X516:X517"/>
    <mergeCell ref="X385:X387"/>
    <mergeCell ref="X399:X400"/>
    <mergeCell ref="X520:X522"/>
    <mergeCell ref="Z663:Z664"/>
    <mergeCell ref="Z660:Z662"/>
    <mergeCell ref="Z642:Z643"/>
    <mergeCell ref="Y633:Y641"/>
    <mergeCell ref="Z633:Z641"/>
    <mergeCell ref="Y642:Y643"/>
    <mergeCell ref="Y626:Y627"/>
    <mergeCell ref="X633:X641"/>
    <mergeCell ref="X642:X643"/>
    <mergeCell ref="X644:X646"/>
    <mergeCell ref="D442:T445"/>
    <mergeCell ref="Y501:Y506"/>
    <mergeCell ref="Y257:Y258"/>
    <mergeCell ref="Y397:Y398"/>
    <mergeCell ref="X393:X396"/>
    <mergeCell ref="X364:X367"/>
    <mergeCell ref="Z321:Z325"/>
    <mergeCell ref="Z296:Z299"/>
    <mergeCell ref="Z348:Z351"/>
    <mergeCell ref="X518:X519"/>
    <mergeCell ref="Z259:Z263"/>
    <mergeCell ref="Z460:Z463"/>
    <mergeCell ref="X523:X524"/>
    <mergeCell ref="X494:X497"/>
    <mergeCell ref="Y494:Y497"/>
    <mergeCell ref="Z494:Z497"/>
    <mergeCell ref="X498:X500"/>
    <mergeCell ref="Y436:Y437"/>
    <mergeCell ref="Y393:Y396"/>
    <mergeCell ref="Y410:Y413"/>
    <mergeCell ref="Z326:Z328"/>
    <mergeCell ref="Y464:Y467"/>
    <mergeCell ref="Z294:Z295"/>
    <mergeCell ref="Z343:Z345"/>
    <mergeCell ref="X329:X330"/>
    <mergeCell ref="Z352:Z354"/>
    <mergeCell ref="Z488:Z490"/>
    <mergeCell ref="Z368:Z371"/>
    <mergeCell ref="Y329:Y330"/>
    <mergeCell ref="X442:X445"/>
    <mergeCell ref="Y478:Y481"/>
    <mergeCell ref="Z478:Z481"/>
    <mergeCell ref="X321:X325"/>
    <mergeCell ref="Y315:Y320"/>
    <mergeCell ref="X259:X263"/>
    <mergeCell ref="X407:X409"/>
    <mergeCell ref="X401:X406"/>
    <mergeCell ref="Y420:Y422"/>
    <mergeCell ref="Z420:Z422"/>
    <mergeCell ref="Y423:Y425"/>
    <mergeCell ref="Z407:Z409"/>
    <mergeCell ref="D576:T577"/>
    <mergeCell ref="D390:T392"/>
    <mergeCell ref="D491:T493"/>
    <mergeCell ref="X511:X515"/>
    <mergeCell ref="X507:X510"/>
    <mergeCell ref="X458:X459"/>
    <mergeCell ref="U388:W392"/>
    <mergeCell ref="D507:T508"/>
    <mergeCell ref="E509:T510"/>
    <mergeCell ref="D511:T513"/>
    <mergeCell ref="E514:T515"/>
    <mergeCell ref="X434:X435"/>
    <mergeCell ref="X426:X427"/>
    <mergeCell ref="X428:X431"/>
    <mergeCell ref="X501:X506"/>
    <mergeCell ref="X436:X437"/>
    <mergeCell ref="X450:X452"/>
    <mergeCell ref="X453:X454"/>
    <mergeCell ref="X438:X441"/>
    <mergeCell ref="X420:X422"/>
    <mergeCell ref="D414:T416"/>
    <mergeCell ref="E571:T572"/>
    <mergeCell ref="D460:T463"/>
    <mergeCell ref="D407:T409"/>
    <mergeCell ref="D385:T387"/>
    <mergeCell ref="Y399:Y400"/>
    <mergeCell ref="D446:T447"/>
    <mergeCell ref="Y390:Y392"/>
    <mergeCell ref="X388:X389"/>
    <mergeCell ref="U525:W533"/>
    <mergeCell ref="X823:X832"/>
    <mergeCell ref="Z716:Z729"/>
    <mergeCell ref="Y716:Y729"/>
    <mergeCell ref="X716:X729"/>
    <mergeCell ref="Y733:Y735"/>
    <mergeCell ref="Y784:Y787"/>
    <mergeCell ref="Z687:Z688"/>
    <mergeCell ref="Z697:Z698"/>
    <mergeCell ref="X685:X686"/>
    <mergeCell ref="F705:X706"/>
    <mergeCell ref="U697:W698"/>
    <mergeCell ref="E723:T723"/>
    <mergeCell ref="Y697:Y698"/>
    <mergeCell ref="E742:T747"/>
    <mergeCell ref="D687:T688"/>
    <mergeCell ref="D697:T698"/>
    <mergeCell ref="X697:X698"/>
    <mergeCell ref="X784:X787"/>
    <mergeCell ref="D778:T780"/>
    <mergeCell ref="X687:X688"/>
    <mergeCell ref="X736:X737"/>
    <mergeCell ref="Y736:Y737"/>
    <mergeCell ref="Z736:Z737"/>
    <mergeCell ref="Z414:Z419"/>
    <mergeCell ref="X571:X572"/>
    <mergeCell ref="Y571:Y572"/>
    <mergeCell ref="Y407:Y409"/>
    <mergeCell ref="U628:W632"/>
    <mergeCell ref="Y647:Y650"/>
    <mergeCell ref="U560:W572"/>
    <mergeCell ref="Z673:Z674"/>
    <mergeCell ref="E611:T612"/>
    <mergeCell ref="E613:T615"/>
    <mergeCell ref="E673:T674"/>
    <mergeCell ref="U687:W688"/>
    <mergeCell ref="X683:X684"/>
    <mergeCell ref="Z668:Z670"/>
    <mergeCell ref="Y668:Y670"/>
    <mergeCell ref="X671:X672"/>
    <mergeCell ref="D628:T632"/>
    <mergeCell ref="U781:W783"/>
    <mergeCell ref="X616:X619"/>
    <mergeCell ref="Y616:Y619"/>
    <mergeCell ref="Y609:Y615"/>
    <mergeCell ref="Y683:Y684"/>
    <mergeCell ref="X668:X670"/>
    <mergeCell ref="X673:X674"/>
    <mergeCell ref="X660:X662"/>
    <mergeCell ref="D772:T774"/>
    <mergeCell ref="X772:X774"/>
    <mergeCell ref="Y772:Y774"/>
    <mergeCell ref="Z772:Z774"/>
    <mergeCell ref="X775:X777"/>
    <mergeCell ref="X778:X780"/>
    <mergeCell ref="X654:X655"/>
    <mergeCell ref="Y654:Y655"/>
    <mergeCell ref="Y601:Y608"/>
    <mergeCell ref="E725:T726"/>
    <mergeCell ref="E718:T718"/>
    <mergeCell ref="Y800:Y805"/>
    <mergeCell ref="U716:W729"/>
    <mergeCell ref="A769:C771"/>
    <mergeCell ref="Z769:Z771"/>
    <mergeCell ref="A772:C774"/>
    <mergeCell ref="U733:W747"/>
    <mergeCell ref="X781:X783"/>
    <mergeCell ref="D751:T751"/>
    <mergeCell ref="D769:T771"/>
    <mergeCell ref="U769:W774"/>
    <mergeCell ref="X769:X771"/>
    <mergeCell ref="Y769:Y771"/>
    <mergeCell ref="U784:W787"/>
    <mergeCell ref="A792:C795"/>
    <mergeCell ref="X796:X799"/>
    <mergeCell ref="X792:X795"/>
    <mergeCell ref="D784:T787"/>
    <mergeCell ref="E739:T741"/>
    <mergeCell ref="D733:T735"/>
    <mergeCell ref="X733:X735"/>
    <mergeCell ref="A781:C783"/>
    <mergeCell ref="A775:C777"/>
    <mergeCell ref="A778:C780"/>
    <mergeCell ref="E729:T729"/>
    <mergeCell ref="A784:C787"/>
    <mergeCell ref="U775:W777"/>
    <mergeCell ref="D781:T783"/>
    <mergeCell ref="Y796:Y799"/>
    <mergeCell ref="Z796:Z799"/>
    <mergeCell ref="D792:T795"/>
    <mergeCell ref="Y792:Y795"/>
    <mergeCell ref="A689:C696"/>
    <mergeCell ref="D775:T777"/>
    <mergeCell ref="A364:C392"/>
    <mergeCell ref="A397:C400"/>
    <mergeCell ref="A534:C540"/>
    <mergeCell ref="U507:W517"/>
    <mergeCell ref="U518:W524"/>
    <mergeCell ref="E503:T504"/>
    <mergeCell ref="E505:T506"/>
    <mergeCell ref="D520:T522"/>
    <mergeCell ref="A501:C506"/>
    <mergeCell ref="E537:T540"/>
    <mergeCell ref="D423:T425"/>
    <mergeCell ref="D397:T398"/>
    <mergeCell ref="A393:C396"/>
    <mergeCell ref="U468:W472"/>
    <mergeCell ref="A458:C463"/>
    <mergeCell ref="D458:T459"/>
    <mergeCell ref="D401:T406"/>
    <mergeCell ref="D388:T389"/>
    <mergeCell ref="D426:T427"/>
    <mergeCell ref="E428:T431"/>
    <mergeCell ref="A525:C533"/>
    <mergeCell ref="A507:C517"/>
    <mergeCell ref="A518:C524"/>
    <mergeCell ref="D525:T528"/>
    <mergeCell ref="A450:C457"/>
    <mergeCell ref="D450:T452"/>
    <mergeCell ref="D453:T454"/>
    <mergeCell ref="D468:T472"/>
    <mergeCell ref="D464:T467"/>
    <mergeCell ref="A748:C764"/>
    <mergeCell ref="A44:Z45"/>
    <mergeCell ref="A46:C48"/>
    <mergeCell ref="D46:T48"/>
    <mergeCell ref="X46:Z46"/>
    <mergeCell ref="U46:W48"/>
    <mergeCell ref="C19:Z20"/>
    <mergeCell ref="C16:Z17"/>
    <mergeCell ref="U60:W62"/>
    <mergeCell ref="X61:X62"/>
    <mergeCell ref="Y61:Y62"/>
    <mergeCell ref="D60:T62"/>
    <mergeCell ref="A30:D32"/>
    <mergeCell ref="Y685:Y686"/>
    <mergeCell ref="Z778:Z780"/>
    <mergeCell ref="Z781:Z783"/>
    <mergeCell ref="Y781:Y783"/>
    <mergeCell ref="Y778:Y780"/>
    <mergeCell ref="A733:C747"/>
    <mergeCell ref="D410:T413"/>
    <mergeCell ref="X478:X481"/>
    <mergeCell ref="U464:W467"/>
    <mergeCell ref="X534:X540"/>
    <mergeCell ref="X556:X557"/>
    <mergeCell ref="E583:T585"/>
    <mergeCell ref="D586:T587"/>
    <mergeCell ref="Y595:Y596"/>
    <mergeCell ref="Y560:Y562"/>
    <mergeCell ref="D529:T529"/>
    <mergeCell ref="F530:T531"/>
    <mergeCell ref="F532:T533"/>
    <mergeCell ref="X446:X447"/>
    <mergeCell ref="Y446:Y447"/>
    <mergeCell ref="A3:Z5"/>
    <mergeCell ref="A9:E10"/>
    <mergeCell ref="F9:Z10"/>
    <mergeCell ref="A11:E12"/>
    <mergeCell ref="F11:M12"/>
    <mergeCell ref="N11:Q12"/>
    <mergeCell ref="R11:Z12"/>
    <mergeCell ref="A14:Z15"/>
    <mergeCell ref="C18:Y18"/>
    <mergeCell ref="A21:Z22"/>
    <mergeCell ref="A23:D24"/>
    <mergeCell ref="E23:Z24"/>
    <mergeCell ref="A25:D26"/>
    <mergeCell ref="E25:Z26"/>
    <mergeCell ref="A27:D29"/>
    <mergeCell ref="E27:Z29"/>
    <mergeCell ref="A38:D41"/>
    <mergeCell ref="E38:Z41"/>
    <mergeCell ref="E30:Z32"/>
    <mergeCell ref="A33:D35"/>
    <mergeCell ref="E33:Z35"/>
    <mergeCell ref="A36:D37"/>
    <mergeCell ref="E36:Z37"/>
    <mergeCell ref="Z65:Z69"/>
    <mergeCell ref="Z117:Z124"/>
    <mergeCell ref="Z115:Z116"/>
    <mergeCell ref="Z145:Z147"/>
    <mergeCell ref="X47:X48"/>
    <mergeCell ref="Y47:Y48"/>
    <mergeCell ref="A60:C62"/>
    <mergeCell ref="A58:Z59"/>
    <mergeCell ref="X60:Z60"/>
    <mergeCell ref="Z61:Z62"/>
    <mergeCell ref="D72:T75"/>
    <mergeCell ref="U63:W114"/>
    <mergeCell ref="Z70:Z71"/>
    <mergeCell ref="Y88:Y89"/>
    <mergeCell ref="Y70:Y71"/>
    <mergeCell ref="X63:X64"/>
    <mergeCell ref="D70:T71"/>
    <mergeCell ref="Y63:Y64"/>
    <mergeCell ref="Z63:Z64"/>
    <mergeCell ref="D63:T64"/>
    <mergeCell ref="Z102:Z105"/>
    <mergeCell ref="E81:T85"/>
    <mergeCell ref="Z47:Z48"/>
    <mergeCell ref="Z72:Z75"/>
    <mergeCell ref="Z106:Z111"/>
    <mergeCell ref="Z49:Z50"/>
    <mergeCell ref="Y65:Y69"/>
    <mergeCell ref="X70:X71"/>
    <mergeCell ref="X65:X69"/>
    <mergeCell ref="X88:X89"/>
    <mergeCell ref="Y102:Y105"/>
    <mergeCell ref="D132:T137"/>
    <mergeCell ref="Z219:Z220"/>
    <mergeCell ref="Z216:Z218"/>
    <mergeCell ref="Z178:Z179"/>
    <mergeCell ref="Z208:Z212"/>
    <mergeCell ref="Y72:Y75"/>
    <mergeCell ref="Z88:Z89"/>
    <mergeCell ref="Z86:Z87"/>
    <mergeCell ref="Z141:Z144"/>
    <mergeCell ref="Y141:Y144"/>
    <mergeCell ref="X141:X144"/>
    <mergeCell ref="X145:X147"/>
    <mergeCell ref="Y145:Y147"/>
    <mergeCell ref="X180:X189"/>
    <mergeCell ref="Y153:Y168"/>
    <mergeCell ref="Z153:Z168"/>
    <mergeCell ref="Y178:Y179"/>
    <mergeCell ref="Z132:Z137"/>
    <mergeCell ref="X117:X124"/>
    <mergeCell ref="X190:X207"/>
    <mergeCell ref="Y190:Y207"/>
    <mergeCell ref="Z190:Z207"/>
    <mergeCell ref="Z180:Z189"/>
    <mergeCell ref="X151:X152"/>
    <mergeCell ref="X72:X75"/>
    <mergeCell ref="A149:Z150"/>
    <mergeCell ref="D101:T105"/>
    <mergeCell ref="D88:T89"/>
    <mergeCell ref="Y169:Y174"/>
    <mergeCell ref="Y175:Y177"/>
    <mergeCell ref="X132:X137"/>
    <mergeCell ref="Y132:Y137"/>
    <mergeCell ref="E165:T168"/>
    <mergeCell ref="Y49:Y50"/>
    <mergeCell ref="X86:X87"/>
    <mergeCell ref="Y125:Y128"/>
    <mergeCell ref="Y115:Y116"/>
    <mergeCell ref="Y208:Y212"/>
    <mergeCell ref="Y216:Y218"/>
    <mergeCell ref="Y877:Y886"/>
    <mergeCell ref="Z877:Z886"/>
    <mergeCell ref="U660:W674"/>
    <mergeCell ref="A601:C627"/>
    <mergeCell ref="A656:C659"/>
    <mergeCell ref="U806:W811"/>
    <mergeCell ref="Z247:Z248"/>
    <mergeCell ref="U792:W795"/>
    <mergeCell ref="Y699:Z712"/>
    <mergeCell ref="D335:T339"/>
    <mergeCell ref="D90:T94"/>
    <mergeCell ref="D644:T646"/>
    <mergeCell ref="D647:T650"/>
    <mergeCell ref="D651:T653"/>
    <mergeCell ref="U595:W596"/>
    <mergeCell ref="Y434:Y435"/>
    <mergeCell ref="Z434:Z435"/>
    <mergeCell ref="Y426:Y427"/>
    <mergeCell ref="Z426:Z427"/>
    <mergeCell ref="Y428:Y431"/>
    <mergeCell ref="Z428:Z431"/>
    <mergeCell ref="X112:X114"/>
    <mergeCell ref="Z175:Z177"/>
    <mergeCell ref="Z125:Z128"/>
    <mergeCell ref="Z151:Z152"/>
    <mergeCell ref="Z129:Z131"/>
    <mergeCell ref="D352:T354"/>
    <mergeCell ref="D348:T351"/>
    <mergeCell ref="D346:T347"/>
    <mergeCell ref="D247:T248"/>
    <mergeCell ref="D219:T220"/>
    <mergeCell ref="E202:T203"/>
    <mergeCell ref="E197:T201"/>
    <mergeCell ref="E374:T375"/>
    <mergeCell ref="D455:T457"/>
    <mergeCell ref="D597:T600"/>
    <mergeCell ref="E238:T241"/>
    <mergeCell ref="E204:T207"/>
    <mergeCell ref="E193:T196"/>
    <mergeCell ref="D438:T441"/>
    <mergeCell ref="D518:T519"/>
    <mergeCell ref="D516:T517"/>
    <mergeCell ref="D501:T502"/>
    <mergeCell ref="D488:T490"/>
    <mergeCell ref="D482:T487"/>
    <mergeCell ref="D476:T477"/>
    <mergeCell ref="D473:T475"/>
    <mergeCell ref="D556:T557"/>
    <mergeCell ref="E550:T553"/>
    <mergeCell ref="E381:T384"/>
    <mergeCell ref="D478:T481"/>
    <mergeCell ref="D573:T575"/>
    <mergeCell ref="D558:T559"/>
    <mergeCell ref="A214:Z215"/>
    <mergeCell ref="Z569:Z570"/>
    <mergeCell ref="Z571:Z572"/>
    <mergeCell ref="Z597:Z600"/>
    <mergeCell ref="Z541:Z555"/>
    <mergeCell ref="D699:X701"/>
    <mergeCell ref="D656:T659"/>
    <mergeCell ref="F548:T549"/>
    <mergeCell ref="D620:T621"/>
    <mergeCell ref="D616:T619"/>
    <mergeCell ref="D560:T562"/>
    <mergeCell ref="E719:T720"/>
    <mergeCell ref="E721:T721"/>
    <mergeCell ref="E722:T722"/>
    <mergeCell ref="E727:T728"/>
    <mergeCell ref="D145:T147"/>
    <mergeCell ref="E545:T546"/>
    <mergeCell ref="U926:W990"/>
    <mergeCell ref="U788:W791"/>
    <mergeCell ref="D788:T791"/>
    <mergeCell ref="D796:T799"/>
    <mergeCell ref="U796:W799"/>
    <mergeCell ref="F836:T841"/>
    <mergeCell ref="F842:T844"/>
    <mergeCell ref="F848:T850"/>
    <mergeCell ref="D642:T643"/>
    <mergeCell ref="D588:T590"/>
    <mergeCell ref="D663:T664"/>
    <mergeCell ref="D665:T667"/>
    <mergeCell ref="A731:Z732"/>
    <mergeCell ref="D622:T625"/>
    <mergeCell ref="Z775:Z777"/>
    <mergeCell ref="Y775:Y777"/>
    <mergeCell ref="A796:C799"/>
    <mergeCell ref="E683:T684"/>
    <mergeCell ref="A588:C594"/>
    <mergeCell ref="A877:C886"/>
    <mergeCell ref="Z436:Z437"/>
    <mergeCell ref="Z401:Z406"/>
    <mergeCell ref="D343:T345"/>
    <mergeCell ref="D355:T359"/>
    <mergeCell ref="E434:T435"/>
    <mergeCell ref="E432:T433"/>
    <mergeCell ref="D436:T437"/>
    <mergeCell ref="X397:X398"/>
    <mergeCell ref="Y453:Y454"/>
    <mergeCell ref="Z453:Z454"/>
    <mergeCell ref="U473:W500"/>
    <mergeCell ref="Z446:Z447"/>
    <mergeCell ref="X423:X425"/>
    <mergeCell ref="Y438:Y441"/>
    <mergeCell ref="Z438:Z441"/>
    <mergeCell ref="D494:T497"/>
    <mergeCell ref="D498:T500"/>
    <mergeCell ref="Z423:Z425"/>
    <mergeCell ref="E376:T377"/>
    <mergeCell ref="E417:T419"/>
    <mergeCell ref="D420:T422"/>
    <mergeCell ref="D399:T400"/>
    <mergeCell ref="D393:T396"/>
    <mergeCell ref="X468:X472"/>
    <mergeCell ref="Y450:Y452"/>
    <mergeCell ref="Z450:Z452"/>
    <mergeCell ref="Z482:Z487"/>
    <mergeCell ref="Y401:Y406"/>
    <mergeCell ref="D372:T373"/>
    <mergeCell ref="D368:T371"/>
    <mergeCell ref="D364:T367"/>
    <mergeCell ref="D360:T363"/>
    <mergeCell ref="A581:C587"/>
    <mergeCell ref="A597:C600"/>
    <mergeCell ref="E604:T608"/>
    <mergeCell ref="A595:C596"/>
    <mergeCell ref="A573:C580"/>
    <mergeCell ref="D654:T655"/>
    <mergeCell ref="D633:T641"/>
    <mergeCell ref="X681:X682"/>
    <mergeCell ref="E685:T686"/>
    <mergeCell ref="E681:T682"/>
    <mergeCell ref="D675:T676"/>
    <mergeCell ref="X455:X457"/>
    <mergeCell ref="Y455:Y457"/>
    <mergeCell ref="Z455:Z457"/>
    <mergeCell ref="U450:W457"/>
    <mergeCell ref="D541:T544"/>
    <mergeCell ref="U573:W580"/>
    <mergeCell ref="U633:W655"/>
    <mergeCell ref="U541:W559"/>
    <mergeCell ref="Z581:Z585"/>
    <mergeCell ref="Z656:Z659"/>
    <mergeCell ref="Z622:Z625"/>
    <mergeCell ref="A473:C500"/>
    <mergeCell ref="A464:C467"/>
    <mergeCell ref="Y498:Y500"/>
    <mergeCell ref="Z498:Z500"/>
    <mergeCell ref="X464:X467"/>
    <mergeCell ref="A468:C472"/>
    <mergeCell ref="D534:T536"/>
    <mergeCell ref="D523:T524"/>
    <mergeCell ref="A675:C686"/>
    <mergeCell ref="U581:W587"/>
    <mergeCell ref="A716:C729"/>
    <mergeCell ref="A687:C688"/>
    <mergeCell ref="X689:X696"/>
    <mergeCell ref="Z784:Z787"/>
    <mergeCell ref="Z819:Z822"/>
    <mergeCell ref="Z683:Z684"/>
    <mergeCell ref="A660:C674"/>
    <mergeCell ref="Y855:Y861"/>
    <mergeCell ref="U819:W822"/>
    <mergeCell ref="D819:T822"/>
    <mergeCell ref="Z926:Z932"/>
    <mergeCell ref="X806:X811"/>
    <mergeCell ref="Y806:Y811"/>
    <mergeCell ref="Y689:Y696"/>
    <mergeCell ref="Z800:Z805"/>
    <mergeCell ref="A806:C811"/>
    <mergeCell ref="D806:T811"/>
    <mergeCell ref="A788:C791"/>
    <mergeCell ref="X788:X791"/>
    <mergeCell ref="Y788:Y791"/>
    <mergeCell ref="Z788:Z791"/>
    <mergeCell ref="U675:W686"/>
    <mergeCell ref="E677:T680"/>
    <mergeCell ref="D689:T696"/>
    <mergeCell ref="U689:W696"/>
    <mergeCell ref="D736:T737"/>
    <mergeCell ref="Y926:Y932"/>
    <mergeCell ref="A887:C905"/>
    <mergeCell ref="Z806:Z811"/>
    <mergeCell ref="D872:T876"/>
    <mergeCell ref="Y867:Y871"/>
    <mergeCell ref="U872:W876"/>
    <mergeCell ref="D991:T1003"/>
    <mergeCell ref="E1021:T1021"/>
    <mergeCell ref="F1022:T1023"/>
    <mergeCell ref="F1024:T1027"/>
    <mergeCell ref="D858:T858"/>
    <mergeCell ref="D851:T851"/>
    <mergeCell ref="E852:T854"/>
    <mergeCell ref="F845:T847"/>
    <mergeCell ref="X1325:X1336"/>
    <mergeCell ref="Y1325:Y1336"/>
    <mergeCell ref="Z1052:Z1059"/>
    <mergeCell ref="U1150:W1181"/>
    <mergeCell ref="U1182:W1201"/>
    <mergeCell ref="Y1052:Y1059"/>
    <mergeCell ref="A1028:C1051"/>
    <mergeCell ref="X1028:X1051"/>
    <mergeCell ref="Y1028:Y1051"/>
    <mergeCell ref="F1006:T1007"/>
    <mergeCell ref="F1008:T1011"/>
    <mergeCell ref="F1012:T1015"/>
    <mergeCell ref="F1016:T1017"/>
    <mergeCell ref="X1052:X1059"/>
    <mergeCell ref="Y1116:Y1149"/>
    <mergeCell ref="Z1116:Z1149"/>
    <mergeCell ref="G976:T977"/>
    <mergeCell ref="F1043:T1047"/>
    <mergeCell ref="F1048:T1048"/>
    <mergeCell ref="F1050:T1050"/>
    <mergeCell ref="F1049:T1049"/>
    <mergeCell ref="U823:W871"/>
    <mergeCell ref="E855:T855"/>
    <mergeCell ref="Y862:Y866"/>
    <mergeCell ref="A1052:C1062"/>
    <mergeCell ref="Z906:Z925"/>
    <mergeCell ref="A991:C1027"/>
    <mergeCell ref="D906:T912"/>
    <mergeCell ref="D448:T449"/>
    <mergeCell ref="A401:C449"/>
    <mergeCell ref="U401:W449"/>
    <mergeCell ref="X448:X449"/>
    <mergeCell ref="Y448:Y449"/>
    <mergeCell ref="Z448:Z449"/>
    <mergeCell ref="G978:T981"/>
    <mergeCell ref="G982:T987"/>
    <mergeCell ref="G988:T990"/>
    <mergeCell ref="E1005:T1005"/>
    <mergeCell ref="F1018:T1019"/>
    <mergeCell ref="A823:C871"/>
    <mergeCell ref="A819:C822"/>
    <mergeCell ref="U887:W905"/>
    <mergeCell ref="Y887:Y905"/>
    <mergeCell ref="A906:C925"/>
    <mergeCell ref="U906:W925"/>
    <mergeCell ref="X906:X925"/>
    <mergeCell ref="Y906:Y925"/>
    <mergeCell ref="D887:T894"/>
    <mergeCell ref="E895:T896"/>
    <mergeCell ref="E897:T900"/>
    <mergeCell ref="E901:T903"/>
    <mergeCell ref="E904:T905"/>
    <mergeCell ref="E913:T914"/>
    <mergeCell ref="E915:T917"/>
    <mergeCell ref="U812:W818"/>
    <mergeCell ref="A872:C876"/>
    <mergeCell ref="X833:X854"/>
    <mergeCell ref="Y833:Y854"/>
    <mergeCell ref="D926:T932"/>
    <mergeCell ref="D934:T934"/>
    <mergeCell ref="E935:T935"/>
    <mergeCell ref="D752:T752"/>
    <mergeCell ref="E753:T757"/>
    <mergeCell ref="E758:T760"/>
    <mergeCell ref="E761:T762"/>
    <mergeCell ref="E763:T765"/>
    <mergeCell ref="D766:T768"/>
    <mergeCell ref="E918:T920"/>
    <mergeCell ref="E923:T924"/>
    <mergeCell ref="E921:T922"/>
    <mergeCell ref="A926:C990"/>
    <mergeCell ref="D933:T933"/>
    <mergeCell ref="F944:T945"/>
    <mergeCell ref="F958:T959"/>
    <mergeCell ref="G946:T951"/>
    <mergeCell ref="G952:T957"/>
    <mergeCell ref="F962:T962"/>
    <mergeCell ref="G963:T964"/>
    <mergeCell ref="G965:T970"/>
    <mergeCell ref="G971:T974"/>
    <mergeCell ref="F975:T975"/>
    <mergeCell ref="A812:C818"/>
    <mergeCell ref="A800:C805"/>
    <mergeCell ref="D800:T805"/>
    <mergeCell ref="U748:W768"/>
    <mergeCell ref="D748:T750"/>
    <mergeCell ref="U800:W805"/>
    <mergeCell ref="X800:X805"/>
  </mergeCells>
  <phoneticPr fontId="1"/>
  <pageMargins left="0.51181102362204722" right="0.51181102362204722" top="0.55118110236220474" bottom="0.55118110236220474" header="0.31496062992125984" footer="0.31496062992125984"/>
  <pageSetup paperSize="9" scale="96" fitToHeight="0" orientation="portrait" r:id="rId1"/>
  <headerFooter>
    <oddFooter>&amp;L看護小規模多機能型居宅介護－&amp;P</oddFooter>
  </headerFooter>
  <rowBreaks count="37" manualBreakCount="37">
    <brk id="42" max="25" man="1"/>
    <brk id="89" max="25" man="1"/>
    <brk id="131" max="25" man="1"/>
    <brk id="168" max="25" man="1"/>
    <brk id="213" max="25" man="1"/>
    <brk id="258" max="25" man="1"/>
    <brk id="295" max="25" man="1"/>
    <brk id="330" max="25" man="1"/>
    <brk id="363" max="25" man="1"/>
    <brk id="413" max="25" man="1"/>
    <brk id="449" max="25" man="1"/>
    <brk id="500" max="25" man="1"/>
    <brk id="540" max="25" man="1"/>
    <brk id="587" max="25" man="1"/>
    <brk id="632" max="25" man="1"/>
    <brk id="674" max="25" man="1"/>
    <brk id="713" max="25" man="1"/>
    <brk id="747" max="25" man="1"/>
    <brk id="795" max="25" man="1"/>
    <brk id="822" max="25" man="1"/>
    <brk id="871" max="25" man="1"/>
    <brk id="905" max="25" man="1"/>
    <brk id="925" max="25" man="1"/>
    <brk id="960" max="25" man="1"/>
    <brk id="990" max="25" man="1"/>
    <brk id="1027" max="25" man="1"/>
    <brk id="1062" max="25" man="1"/>
    <brk id="1086" max="25" man="1"/>
    <brk id="1115" max="25" man="1"/>
    <brk id="1149" max="25" man="1"/>
    <brk id="1181" max="25" man="1"/>
    <brk id="1202" max="25" man="1"/>
    <brk id="1244" max="25" man="1"/>
    <brk id="1280" max="25" man="1"/>
    <brk id="1324" max="25" man="1"/>
    <brk id="1372" max="25" man="1"/>
    <brk id="1422" max="25" man="1"/>
  </rowBreaks>
  <ignoredErrors>
    <ignoredError sqref="D1127 D1130 D1133 D1138 D1147 D1194 D1330 D1333 D1430:D1436 D833 D855 E857 D862 D867 D895 D897 D901 D904 D913:D923 D1399 D1381 D1242 D1408 D1190 D1209 D753:D763"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2094" r:id="rId4" name="Check Box 46">
              <controlPr defaultSize="0" autoFill="0" autoLine="0" autoPict="0">
                <anchor moveWithCells="1">
                  <from>
                    <xdr:col>23</xdr:col>
                    <xdr:colOff>47625</xdr:colOff>
                    <xdr:row>114</xdr:row>
                    <xdr:rowOff>95250</xdr:rowOff>
                  </from>
                  <to>
                    <xdr:col>23</xdr:col>
                    <xdr:colOff>257175</xdr:colOff>
                    <xdr:row>115</xdr:row>
                    <xdr:rowOff>123825</xdr:rowOff>
                  </to>
                </anchor>
              </controlPr>
            </control>
          </mc:Choice>
        </mc:AlternateContent>
        <mc:AlternateContent xmlns:mc="http://schemas.openxmlformats.org/markup-compatibility/2006">
          <mc:Choice Requires="x14">
            <control shapeId="2096" r:id="rId5" name="Check Box 48">
              <controlPr defaultSize="0" autoFill="0" autoLine="0" autoPict="0">
                <anchor moveWithCells="1">
                  <from>
                    <xdr:col>24</xdr:col>
                    <xdr:colOff>47625</xdr:colOff>
                    <xdr:row>114</xdr:row>
                    <xdr:rowOff>95250</xdr:rowOff>
                  </from>
                  <to>
                    <xdr:col>24</xdr:col>
                    <xdr:colOff>257175</xdr:colOff>
                    <xdr:row>115</xdr:row>
                    <xdr:rowOff>123825</xdr:rowOff>
                  </to>
                </anchor>
              </controlPr>
            </control>
          </mc:Choice>
        </mc:AlternateContent>
        <mc:AlternateContent xmlns:mc="http://schemas.openxmlformats.org/markup-compatibility/2006">
          <mc:Choice Requires="x14">
            <control shapeId="2338" r:id="rId6" name="Check Box 290">
              <controlPr defaultSize="0" autoFill="0" autoLine="0" autoPict="0">
                <anchor moveWithCells="1">
                  <from>
                    <xdr:col>23</xdr:col>
                    <xdr:colOff>47625</xdr:colOff>
                    <xdr:row>833</xdr:row>
                    <xdr:rowOff>180975</xdr:rowOff>
                  </from>
                  <to>
                    <xdr:col>23</xdr:col>
                    <xdr:colOff>257175</xdr:colOff>
                    <xdr:row>835</xdr:row>
                    <xdr:rowOff>0</xdr:rowOff>
                  </to>
                </anchor>
              </controlPr>
            </control>
          </mc:Choice>
        </mc:AlternateContent>
        <mc:AlternateContent xmlns:mc="http://schemas.openxmlformats.org/markup-compatibility/2006">
          <mc:Choice Requires="x14">
            <control shapeId="2595" r:id="rId7" name="Check Box 547">
              <controlPr defaultSize="0" autoFill="0" autoLine="0" autoPict="0">
                <anchor moveWithCells="1">
                  <from>
                    <xdr:col>23</xdr:col>
                    <xdr:colOff>47625</xdr:colOff>
                    <xdr:row>784</xdr:row>
                    <xdr:rowOff>85725</xdr:rowOff>
                  </from>
                  <to>
                    <xdr:col>23</xdr:col>
                    <xdr:colOff>257175</xdr:colOff>
                    <xdr:row>785</xdr:row>
                    <xdr:rowOff>114300</xdr:rowOff>
                  </to>
                </anchor>
              </controlPr>
            </control>
          </mc:Choice>
        </mc:AlternateContent>
        <mc:AlternateContent xmlns:mc="http://schemas.openxmlformats.org/markup-compatibility/2006">
          <mc:Choice Requires="x14">
            <control shapeId="2599" r:id="rId8" name="Check Box 551">
              <controlPr defaultSize="0" autoFill="0" autoLine="0" autoPict="0">
                <anchor moveWithCells="1">
                  <from>
                    <xdr:col>23</xdr:col>
                    <xdr:colOff>47625</xdr:colOff>
                    <xdr:row>796</xdr:row>
                    <xdr:rowOff>95250</xdr:rowOff>
                  </from>
                  <to>
                    <xdr:col>23</xdr:col>
                    <xdr:colOff>257175</xdr:colOff>
                    <xdr:row>797</xdr:row>
                    <xdr:rowOff>123825</xdr:rowOff>
                  </to>
                </anchor>
              </controlPr>
            </control>
          </mc:Choice>
        </mc:AlternateContent>
        <mc:AlternateContent xmlns:mc="http://schemas.openxmlformats.org/markup-compatibility/2006">
          <mc:Choice Requires="x14">
            <control shapeId="2680" r:id="rId9" name="Check Box 632">
              <controlPr defaultSize="0" autoFill="0" autoLine="0" autoPict="0">
                <anchor moveWithCells="1">
                  <from>
                    <xdr:col>24</xdr:col>
                    <xdr:colOff>47625</xdr:colOff>
                    <xdr:row>502</xdr:row>
                    <xdr:rowOff>76200</xdr:rowOff>
                  </from>
                  <to>
                    <xdr:col>24</xdr:col>
                    <xdr:colOff>257175</xdr:colOff>
                    <xdr:row>503</xdr:row>
                    <xdr:rowOff>114300</xdr:rowOff>
                  </to>
                </anchor>
              </controlPr>
            </control>
          </mc:Choice>
        </mc:AlternateContent>
        <mc:AlternateContent xmlns:mc="http://schemas.openxmlformats.org/markup-compatibility/2006">
          <mc:Choice Requires="x14">
            <control shapeId="2684" r:id="rId10" name="Check Box 636">
              <controlPr defaultSize="0" autoFill="0" autoLine="0" autoPict="0">
                <anchor moveWithCells="1">
                  <from>
                    <xdr:col>25</xdr:col>
                    <xdr:colOff>47625</xdr:colOff>
                    <xdr:row>502</xdr:row>
                    <xdr:rowOff>66675</xdr:rowOff>
                  </from>
                  <to>
                    <xdr:col>25</xdr:col>
                    <xdr:colOff>257175</xdr:colOff>
                    <xdr:row>503</xdr:row>
                    <xdr:rowOff>104775</xdr:rowOff>
                  </to>
                </anchor>
              </controlPr>
            </control>
          </mc:Choice>
        </mc:AlternateContent>
        <mc:AlternateContent xmlns:mc="http://schemas.openxmlformats.org/markup-compatibility/2006">
          <mc:Choice Requires="x14">
            <control shapeId="2693" r:id="rId11" name="Check Box 645">
              <controlPr defaultSize="0" autoFill="0" autoLine="0" autoPict="0">
                <anchor moveWithCells="1">
                  <from>
                    <xdr:col>23</xdr:col>
                    <xdr:colOff>57150</xdr:colOff>
                    <xdr:row>106</xdr:row>
                    <xdr:rowOff>200025</xdr:rowOff>
                  </from>
                  <to>
                    <xdr:col>23</xdr:col>
                    <xdr:colOff>266700</xdr:colOff>
                    <xdr:row>108</xdr:row>
                    <xdr:rowOff>19050</xdr:rowOff>
                  </to>
                </anchor>
              </controlPr>
            </control>
          </mc:Choice>
        </mc:AlternateContent>
        <mc:AlternateContent xmlns:mc="http://schemas.openxmlformats.org/markup-compatibility/2006">
          <mc:Choice Requires="x14">
            <control shapeId="2730" r:id="rId12" name="Check Box 682">
              <controlPr defaultSize="0" autoFill="0" autoLine="0" autoPict="0">
                <anchor moveWithCells="1">
                  <from>
                    <xdr:col>23</xdr:col>
                    <xdr:colOff>47625</xdr:colOff>
                    <xdr:row>656</xdr:row>
                    <xdr:rowOff>95250</xdr:rowOff>
                  </from>
                  <to>
                    <xdr:col>23</xdr:col>
                    <xdr:colOff>257175</xdr:colOff>
                    <xdr:row>657</xdr:row>
                    <xdr:rowOff>123825</xdr:rowOff>
                  </to>
                </anchor>
              </controlPr>
            </control>
          </mc:Choice>
        </mc:AlternateContent>
        <mc:AlternateContent xmlns:mc="http://schemas.openxmlformats.org/markup-compatibility/2006">
          <mc:Choice Requires="x14">
            <control shapeId="2757" r:id="rId13" name="Check Box 709">
              <controlPr defaultSize="0" autoFill="0" autoLine="0" autoPict="0">
                <anchor moveWithCells="1">
                  <from>
                    <xdr:col>24</xdr:col>
                    <xdr:colOff>47625</xdr:colOff>
                    <xdr:row>796</xdr:row>
                    <xdr:rowOff>95250</xdr:rowOff>
                  </from>
                  <to>
                    <xdr:col>24</xdr:col>
                    <xdr:colOff>257175</xdr:colOff>
                    <xdr:row>797</xdr:row>
                    <xdr:rowOff>123825</xdr:rowOff>
                  </to>
                </anchor>
              </controlPr>
            </control>
          </mc:Choice>
        </mc:AlternateContent>
        <mc:AlternateContent xmlns:mc="http://schemas.openxmlformats.org/markup-compatibility/2006">
          <mc:Choice Requires="x14">
            <control shapeId="2758" r:id="rId14" name="Check Box 710">
              <controlPr defaultSize="0" autoFill="0" autoLine="0" autoPict="0">
                <anchor moveWithCells="1">
                  <from>
                    <xdr:col>25</xdr:col>
                    <xdr:colOff>47625</xdr:colOff>
                    <xdr:row>796</xdr:row>
                    <xdr:rowOff>95250</xdr:rowOff>
                  </from>
                  <to>
                    <xdr:col>25</xdr:col>
                    <xdr:colOff>257175</xdr:colOff>
                    <xdr:row>797</xdr:row>
                    <xdr:rowOff>123825</xdr:rowOff>
                  </to>
                </anchor>
              </controlPr>
            </control>
          </mc:Choice>
        </mc:AlternateContent>
        <mc:AlternateContent xmlns:mc="http://schemas.openxmlformats.org/markup-compatibility/2006">
          <mc:Choice Requires="x14">
            <control shapeId="2761" r:id="rId15" name="Check Box 713">
              <controlPr defaultSize="0" autoFill="0" autoLine="0" autoPict="0">
                <anchor moveWithCells="1">
                  <from>
                    <xdr:col>23</xdr:col>
                    <xdr:colOff>57150</xdr:colOff>
                    <xdr:row>85</xdr:row>
                    <xdr:rowOff>95250</xdr:rowOff>
                  </from>
                  <to>
                    <xdr:col>23</xdr:col>
                    <xdr:colOff>266700</xdr:colOff>
                    <xdr:row>86</xdr:row>
                    <xdr:rowOff>123825</xdr:rowOff>
                  </to>
                </anchor>
              </controlPr>
            </control>
          </mc:Choice>
        </mc:AlternateContent>
        <mc:AlternateContent xmlns:mc="http://schemas.openxmlformats.org/markup-compatibility/2006">
          <mc:Choice Requires="x14">
            <control shapeId="2762" r:id="rId16" name="Check Box 714">
              <controlPr defaultSize="0" autoFill="0" autoLine="0" autoPict="0">
                <anchor moveWithCells="1">
                  <from>
                    <xdr:col>24</xdr:col>
                    <xdr:colOff>47625</xdr:colOff>
                    <xdr:row>85</xdr:row>
                    <xdr:rowOff>95250</xdr:rowOff>
                  </from>
                  <to>
                    <xdr:col>24</xdr:col>
                    <xdr:colOff>257175</xdr:colOff>
                    <xdr:row>86</xdr:row>
                    <xdr:rowOff>123825</xdr:rowOff>
                  </to>
                </anchor>
              </controlPr>
            </control>
          </mc:Choice>
        </mc:AlternateContent>
        <mc:AlternateContent xmlns:mc="http://schemas.openxmlformats.org/markup-compatibility/2006">
          <mc:Choice Requires="x14">
            <control shapeId="2766" r:id="rId17" name="Check Box 718">
              <controlPr defaultSize="0" autoFill="0" autoLine="0" autoPict="0">
                <anchor moveWithCells="1">
                  <from>
                    <xdr:col>23</xdr:col>
                    <xdr:colOff>57150</xdr:colOff>
                    <xdr:row>125</xdr:row>
                    <xdr:rowOff>95250</xdr:rowOff>
                  </from>
                  <to>
                    <xdr:col>23</xdr:col>
                    <xdr:colOff>266700</xdr:colOff>
                    <xdr:row>126</xdr:row>
                    <xdr:rowOff>123825</xdr:rowOff>
                  </to>
                </anchor>
              </controlPr>
            </control>
          </mc:Choice>
        </mc:AlternateContent>
        <mc:AlternateContent xmlns:mc="http://schemas.openxmlformats.org/markup-compatibility/2006">
          <mc:Choice Requires="x14">
            <control shapeId="2767" r:id="rId18" name="Check Box 719">
              <controlPr defaultSize="0" autoFill="0" autoLine="0" autoPict="0">
                <anchor moveWithCells="1">
                  <from>
                    <xdr:col>24</xdr:col>
                    <xdr:colOff>57150</xdr:colOff>
                    <xdr:row>125</xdr:row>
                    <xdr:rowOff>95250</xdr:rowOff>
                  </from>
                  <to>
                    <xdr:col>24</xdr:col>
                    <xdr:colOff>266700</xdr:colOff>
                    <xdr:row>126</xdr:row>
                    <xdr:rowOff>123825</xdr:rowOff>
                  </to>
                </anchor>
              </controlPr>
            </control>
          </mc:Choice>
        </mc:AlternateContent>
        <mc:AlternateContent xmlns:mc="http://schemas.openxmlformats.org/markup-compatibility/2006">
          <mc:Choice Requires="x14">
            <control shapeId="2770" r:id="rId19" name="Check Box 722">
              <controlPr defaultSize="0" autoFill="0" autoLine="0" autoPict="0">
                <anchor moveWithCells="1">
                  <from>
                    <xdr:col>23</xdr:col>
                    <xdr:colOff>47625</xdr:colOff>
                    <xdr:row>133</xdr:row>
                    <xdr:rowOff>66675</xdr:rowOff>
                  </from>
                  <to>
                    <xdr:col>23</xdr:col>
                    <xdr:colOff>257175</xdr:colOff>
                    <xdr:row>134</xdr:row>
                    <xdr:rowOff>95250</xdr:rowOff>
                  </to>
                </anchor>
              </controlPr>
            </control>
          </mc:Choice>
        </mc:AlternateContent>
        <mc:AlternateContent xmlns:mc="http://schemas.openxmlformats.org/markup-compatibility/2006">
          <mc:Choice Requires="x14">
            <control shapeId="2771" r:id="rId20" name="Check Box 723">
              <controlPr defaultSize="0" autoFill="0" autoLine="0" autoPict="0">
                <anchor moveWithCells="1">
                  <from>
                    <xdr:col>24</xdr:col>
                    <xdr:colOff>47625</xdr:colOff>
                    <xdr:row>133</xdr:row>
                    <xdr:rowOff>66675</xdr:rowOff>
                  </from>
                  <to>
                    <xdr:col>24</xdr:col>
                    <xdr:colOff>257175</xdr:colOff>
                    <xdr:row>134</xdr:row>
                    <xdr:rowOff>95250</xdr:rowOff>
                  </to>
                </anchor>
              </controlPr>
            </control>
          </mc:Choice>
        </mc:AlternateContent>
        <mc:AlternateContent xmlns:mc="http://schemas.openxmlformats.org/markup-compatibility/2006">
          <mc:Choice Requires="x14">
            <control shapeId="2781" r:id="rId21" name="Check Box 733">
              <controlPr defaultSize="0" autoFill="0" autoLine="0" autoPict="0">
                <anchor moveWithCells="1">
                  <from>
                    <xdr:col>24</xdr:col>
                    <xdr:colOff>57150</xdr:colOff>
                    <xdr:row>106</xdr:row>
                    <xdr:rowOff>200025</xdr:rowOff>
                  </from>
                  <to>
                    <xdr:col>24</xdr:col>
                    <xdr:colOff>266700</xdr:colOff>
                    <xdr:row>108</xdr:row>
                    <xdr:rowOff>19050</xdr:rowOff>
                  </to>
                </anchor>
              </controlPr>
            </control>
          </mc:Choice>
        </mc:AlternateContent>
        <mc:AlternateContent xmlns:mc="http://schemas.openxmlformats.org/markup-compatibility/2006">
          <mc:Choice Requires="x14">
            <control shapeId="2791" r:id="rId22" name="Check Box 743">
              <controlPr defaultSize="0" autoFill="0" autoLine="0" autoPict="0">
                <anchor moveWithCells="1">
                  <from>
                    <xdr:col>23</xdr:col>
                    <xdr:colOff>57150</xdr:colOff>
                    <xdr:row>339</xdr:row>
                    <xdr:rowOff>200025</xdr:rowOff>
                  </from>
                  <to>
                    <xdr:col>23</xdr:col>
                    <xdr:colOff>266700</xdr:colOff>
                    <xdr:row>341</xdr:row>
                    <xdr:rowOff>0</xdr:rowOff>
                  </to>
                </anchor>
              </controlPr>
            </control>
          </mc:Choice>
        </mc:AlternateContent>
        <mc:AlternateContent xmlns:mc="http://schemas.openxmlformats.org/markup-compatibility/2006">
          <mc:Choice Requires="x14">
            <control shapeId="2792" r:id="rId23" name="Check Box 744">
              <controlPr defaultSize="0" autoFill="0" autoLine="0" autoPict="0">
                <anchor moveWithCells="1">
                  <from>
                    <xdr:col>24</xdr:col>
                    <xdr:colOff>47625</xdr:colOff>
                    <xdr:row>339</xdr:row>
                    <xdr:rowOff>190500</xdr:rowOff>
                  </from>
                  <to>
                    <xdr:col>24</xdr:col>
                    <xdr:colOff>257175</xdr:colOff>
                    <xdr:row>341</xdr:row>
                    <xdr:rowOff>0</xdr:rowOff>
                  </to>
                </anchor>
              </controlPr>
            </control>
          </mc:Choice>
        </mc:AlternateContent>
        <mc:AlternateContent xmlns:mc="http://schemas.openxmlformats.org/markup-compatibility/2006">
          <mc:Choice Requires="x14">
            <control shapeId="2794" r:id="rId24" name="Check Box 746">
              <controlPr defaultSize="0" autoFill="0" autoLine="0" autoPict="0">
                <anchor moveWithCells="1">
                  <from>
                    <xdr:col>23</xdr:col>
                    <xdr:colOff>47625</xdr:colOff>
                    <xdr:row>351</xdr:row>
                    <xdr:rowOff>190500</xdr:rowOff>
                  </from>
                  <to>
                    <xdr:col>23</xdr:col>
                    <xdr:colOff>257175</xdr:colOff>
                    <xdr:row>353</xdr:row>
                    <xdr:rowOff>19050</xdr:rowOff>
                  </to>
                </anchor>
              </controlPr>
            </control>
          </mc:Choice>
        </mc:AlternateContent>
        <mc:AlternateContent xmlns:mc="http://schemas.openxmlformats.org/markup-compatibility/2006">
          <mc:Choice Requires="x14">
            <control shapeId="2795" r:id="rId25" name="Check Box 747">
              <controlPr defaultSize="0" autoFill="0" autoLine="0" autoPict="0">
                <anchor moveWithCells="1">
                  <from>
                    <xdr:col>24</xdr:col>
                    <xdr:colOff>47625</xdr:colOff>
                    <xdr:row>351</xdr:row>
                    <xdr:rowOff>190500</xdr:rowOff>
                  </from>
                  <to>
                    <xdr:col>24</xdr:col>
                    <xdr:colOff>257175</xdr:colOff>
                    <xdr:row>353</xdr:row>
                    <xdr:rowOff>19050</xdr:rowOff>
                  </to>
                </anchor>
              </controlPr>
            </control>
          </mc:Choice>
        </mc:AlternateContent>
        <mc:AlternateContent xmlns:mc="http://schemas.openxmlformats.org/markup-compatibility/2006">
          <mc:Choice Requires="x14">
            <control shapeId="2878" r:id="rId26" name="Check Box 830">
              <controlPr defaultSize="0" autoFill="0" autoLine="0" autoPict="0">
                <anchor moveWithCells="1">
                  <from>
                    <xdr:col>24</xdr:col>
                    <xdr:colOff>47625</xdr:colOff>
                    <xdr:row>656</xdr:row>
                    <xdr:rowOff>95250</xdr:rowOff>
                  </from>
                  <to>
                    <xdr:col>24</xdr:col>
                    <xdr:colOff>257175</xdr:colOff>
                    <xdr:row>657</xdr:row>
                    <xdr:rowOff>123825</xdr:rowOff>
                  </to>
                </anchor>
              </controlPr>
            </control>
          </mc:Choice>
        </mc:AlternateContent>
        <mc:AlternateContent xmlns:mc="http://schemas.openxmlformats.org/markup-compatibility/2006">
          <mc:Choice Requires="x14">
            <control shapeId="2879" r:id="rId27" name="Check Box 831">
              <controlPr defaultSize="0" autoFill="0" autoLine="0" autoPict="0">
                <anchor moveWithCells="1">
                  <from>
                    <xdr:col>25</xdr:col>
                    <xdr:colOff>47625</xdr:colOff>
                    <xdr:row>656</xdr:row>
                    <xdr:rowOff>95250</xdr:rowOff>
                  </from>
                  <to>
                    <xdr:col>25</xdr:col>
                    <xdr:colOff>257175</xdr:colOff>
                    <xdr:row>657</xdr:row>
                    <xdr:rowOff>123825</xdr:rowOff>
                  </to>
                </anchor>
              </controlPr>
            </control>
          </mc:Choice>
        </mc:AlternateContent>
        <mc:AlternateContent xmlns:mc="http://schemas.openxmlformats.org/markup-compatibility/2006">
          <mc:Choice Requires="x14">
            <control shapeId="2894" r:id="rId28" name="Check Box 846">
              <controlPr defaultSize="0" autoFill="0" autoLine="0" autoPict="0">
                <anchor moveWithCells="1">
                  <from>
                    <xdr:col>24</xdr:col>
                    <xdr:colOff>47625</xdr:colOff>
                    <xdr:row>784</xdr:row>
                    <xdr:rowOff>85725</xdr:rowOff>
                  </from>
                  <to>
                    <xdr:col>24</xdr:col>
                    <xdr:colOff>257175</xdr:colOff>
                    <xdr:row>785</xdr:row>
                    <xdr:rowOff>114300</xdr:rowOff>
                  </to>
                </anchor>
              </controlPr>
            </control>
          </mc:Choice>
        </mc:AlternateContent>
        <mc:AlternateContent xmlns:mc="http://schemas.openxmlformats.org/markup-compatibility/2006">
          <mc:Choice Requires="x14">
            <control shapeId="2895" r:id="rId29" name="Check Box 847">
              <controlPr defaultSize="0" autoFill="0" autoLine="0" autoPict="0">
                <anchor moveWithCells="1">
                  <from>
                    <xdr:col>25</xdr:col>
                    <xdr:colOff>47625</xdr:colOff>
                    <xdr:row>784</xdr:row>
                    <xdr:rowOff>85725</xdr:rowOff>
                  </from>
                  <to>
                    <xdr:col>25</xdr:col>
                    <xdr:colOff>257175</xdr:colOff>
                    <xdr:row>785</xdr:row>
                    <xdr:rowOff>114300</xdr:rowOff>
                  </to>
                </anchor>
              </controlPr>
            </control>
          </mc:Choice>
        </mc:AlternateContent>
        <mc:AlternateContent xmlns:mc="http://schemas.openxmlformats.org/markup-compatibility/2006">
          <mc:Choice Requires="x14">
            <control shapeId="2898" r:id="rId30" name="Check Box 850">
              <controlPr defaultSize="0" autoFill="0" autoLine="0" autoPict="0">
                <anchor moveWithCells="1">
                  <from>
                    <xdr:col>24</xdr:col>
                    <xdr:colOff>47625</xdr:colOff>
                    <xdr:row>833</xdr:row>
                    <xdr:rowOff>180975</xdr:rowOff>
                  </from>
                  <to>
                    <xdr:col>24</xdr:col>
                    <xdr:colOff>257175</xdr:colOff>
                    <xdr:row>835</xdr:row>
                    <xdr:rowOff>0</xdr:rowOff>
                  </to>
                </anchor>
              </controlPr>
            </control>
          </mc:Choice>
        </mc:AlternateContent>
        <mc:AlternateContent xmlns:mc="http://schemas.openxmlformats.org/markup-compatibility/2006">
          <mc:Choice Requires="x14">
            <control shapeId="2899" r:id="rId31" name="Check Box 851">
              <controlPr defaultSize="0" autoFill="0" autoLine="0" autoPict="0">
                <anchor moveWithCells="1">
                  <from>
                    <xdr:col>25</xdr:col>
                    <xdr:colOff>47625</xdr:colOff>
                    <xdr:row>833</xdr:row>
                    <xdr:rowOff>180975</xdr:rowOff>
                  </from>
                  <to>
                    <xdr:col>25</xdr:col>
                    <xdr:colOff>257175</xdr:colOff>
                    <xdr:row>835</xdr:row>
                    <xdr:rowOff>0</xdr:rowOff>
                  </to>
                </anchor>
              </controlPr>
            </control>
          </mc:Choice>
        </mc:AlternateContent>
        <mc:AlternateContent xmlns:mc="http://schemas.openxmlformats.org/markup-compatibility/2006">
          <mc:Choice Requires="x14">
            <control shapeId="2900" r:id="rId32" name="Check Box 852">
              <controlPr defaultSize="0" autoFill="0" autoLine="0" autoPict="0">
                <anchor moveWithCells="1">
                  <from>
                    <xdr:col>23</xdr:col>
                    <xdr:colOff>47625</xdr:colOff>
                    <xdr:row>855</xdr:row>
                    <xdr:rowOff>161925</xdr:rowOff>
                  </from>
                  <to>
                    <xdr:col>23</xdr:col>
                    <xdr:colOff>257175</xdr:colOff>
                    <xdr:row>856</xdr:row>
                    <xdr:rowOff>200025</xdr:rowOff>
                  </to>
                </anchor>
              </controlPr>
            </control>
          </mc:Choice>
        </mc:AlternateContent>
        <mc:AlternateContent xmlns:mc="http://schemas.openxmlformats.org/markup-compatibility/2006">
          <mc:Choice Requires="x14">
            <control shapeId="2901" r:id="rId33" name="Check Box 853">
              <controlPr defaultSize="0" autoFill="0" autoLine="0" autoPict="0">
                <anchor moveWithCells="1">
                  <from>
                    <xdr:col>24</xdr:col>
                    <xdr:colOff>47625</xdr:colOff>
                    <xdr:row>855</xdr:row>
                    <xdr:rowOff>161925</xdr:rowOff>
                  </from>
                  <to>
                    <xdr:col>24</xdr:col>
                    <xdr:colOff>257175</xdr:colOff>
                    <xdr:row>856</xdr:row>
                    <xdr:rowOff>200025</xdr:rowOff>
                  </to>
                </anchor>
              </controlPr>
            </control>
          </mc:Choice>
        </mc:AlternateContent>
        <mc:AlternateContent xmlns:mc="http://schemas.openxmlformats.org/markup-compatibility/2006">
          <mc:Choice Requires="x14">
            <control shapeId="2902" r:id="rId34" name="Check Box 854">
              <controlPr defaultSize="0" autoFill="0" autoLine="0" autoPict="0">
                <anchor moveWithCells="1">
                  <from>
                    <xdr:col>25</xdr:col>
                    <xdr:colOff>47625</xdr:colOff>
                    <xdr:row>855</xdr:row>
                    <xdr:rowOff>161925</xdr:rowOff>
                  </from>
                  <to>
                    <xdr:col>25</xdr:col>
                    <xdr:colOff>257175</xdr:colOff>
                    <xdr:row>856</xdr:row>
                    <xdr:rowOff>200025</xdr:rowOff>
                  </to>
                </anchor>
              </controlPr>
            </control>
          </mc:Choice>
        </mc:AlternateContent>
        <mc:AlternateContent xmlns:mc="http://schemas.openxmlformats.org/markup-compatibility/2006">
          <mc:Choice Requires="x14">
            <control shapeId="2976" r:id="rId35" name="Check Box 928">
              <controlPr defaultSize="0" autoFill="0" autoLine="0" autoPict="0">
                <anchor moveWithCells="1">
                  <from>
                    <xdr:col>23</xdr:col>
                    <xdr:colOff>57150</xdr:colOff>
                    <xdr:row>150</xdr:row>
                    <xdr:rowOff>85725</xdr:rowOff>
                  </from>
                  <to>
                    <xdr:col>23</xdr:col>
                    <xdr:colOff>266700</xdr:colOff>
                    <xdr:row>151</xdr:row>
                    <xdr:rowOff>114300</xdr:rowOff>
                  </to>
                </anchor>
              </controlPr>
            </control>
          </mc:Choice>
        </mc:AlternateContent>
        <mc:AlternateContent xmlns:mc="http://schemas.openxmlformats.org/markup-compatibility/2006">
          <mc:Choice Requires="x14">
            <control shapeId="2977" r:id="rId36" name="Check Box 929">
              <controlPr defaultSize="0" autoFill="0" autoLine="0" autoPict="0">
                <anchor moveWithCells="1">
                  <from>
                    <xdr:col>24</xdr:col>
                    <xdr:colOff>57150</xdr:colOff>
                    <xdr:row>150</xdr:row>
                    <xdr:rowOff>85725</xdr:rowOff>
                  </from>
                  <to>
                    <xdr:col>24</xdr:col>
                    <xdr:colOff>266700</xdr:colOff>
                    <xdr:row>151</xdr:row>
                    <xdr:rowOff>114300</xdr:rowOff>
                  </to>
                </anchor>
              </controlPr>
            </control>
          </mc:Choice>
        </mc:AlternateContent>
        <mc:AlternateContent xmlns:mc="http://schemas.openxmlformats.org/markup-compatibility/2006">
          <mc:Choice Requires="x14">
            <control shapeId="2979" r:id="rId37" name="Check Box 931">
              <controlPr defaultSize="0" autoFill="0" autoLine="0" autoPict="0">
                <anchor moveWithCells="1">
                  <from>
                    <xdr:col>23</xdr:col>
                    <xdr:colOff>28575</xdr:colOff>
                    <xdr:row>160</xdr:row>
                    <xdr:rowOff>0</xdr:rowOff>
                  </from>
                  <to>
                    <xdr:col>23</xdr:col>
                    <xdr:colOff>238125</xdr:colOff>
                    <xdr:row>161</xdr:row>
                    <xdr:rowOff>28575</xdr:rowOff>
                  </to>
                </anchor>
              </controlPr>
            </control>
          </mc:Choice>
        </mc:AlternateContent>
        <mc:AlternateContent xmlns:mc="http://schemas.openxmlformats.org/markup-compatibility/2006">
          <mc:Choice Requires="x14">
            <control shapeId="2980" r:id="rId38" name="Check Box 932">
              <controlPr defaultSize="0" autoFill="0" autoLine="0" autoPict="0">
                <anchor moveWithCells="1">
                  <from>
                    <xdr:col>24</xdr:col>
                    <xdr:colOff>38100</xdr:colOff>
                    <xdr:row>160</xdr:row>
                    <xdr:rowOff>0</xdr:rowOff>
                  </from>
                  <to>
                    <xdr:col>24</xdr:col>
                    <xdr:colOff>247650</xdr:colOff>
                    <xdr:row>161</xdr:row>
                    <xdr:rowOff>28575</xdr:rowOff>
                  </to>
                </anchor>
              </controlPr>
            </control>
          </mc:Choice>
        </mc:AlternateContent>
        <mc:AlternateContent xmlns:mc="http://schemas.openxmlformats.org/markup-compatibility/2006">
          <mc:Choice Requires="x14">
            <control shapeId="2988" r:id="rId39" name="Check Box 940">
              <controlPr defaultSize="0" autoFill="0" autoLine="0" autoPict="0">
                <anchor moveWithCells="1">
                  <from>
                    <xdr:col>23</xdr:col>
                    <xdr:colOff>47625</xdr:colOff>
                    <xdr:row>129</xdr:row>
                    <xdr:rowOff>19050</xdr:rowOff>
                  </from>
                  <to>
                    <xdr:col>23</xdr:col>
                    <xdr:colOff>257175</xdr:colOff>
                    <xdr:row>130</xdr:row>
                    <xdr:rowOff>47625</xdr:rowOff>
                  </to>
                </anchor>
              </controlPr>
            </control>
          </mc:Choice>
        </mc:AlternateContent>
        <mc:AlternateContent xmlns:mc="http://schemas.openxmlformats.org/markup-compatibility/2006">
          <mc:Choice Requires="x14">
            <control shapeId="2989" r:id="rId40" name="Check Box 941">
              <controlPr defaultSize="0" autoFill="0" autoLine="0" autoPict="0">
                <anchor moveWithCells="1">
                  <from>
                    <xdr:col>24</xdr:col>
                    <xdr:colOff>47625</xdr:colOff>
                    <xdr:row>129</xdr:row>
                    <xdr:rowOff>19050</xdr:rowOff>
                  </from>
                  <to>
                    <xdr:col>24</xdr:col>
                    <xdr:colOff>257175</xdr:colOff>
                    <xdr:row>130</xdr:row>
                    <xdr:rowOff>47625</xdr:rowOff>
                  </to>
                </anchor>
              </controlPr>
            </control>
          </mc:Choice>
        </mc:AlternateContent>
        <mc:AlternateContent xmlns:mc="http://schemas.openxmlformats.org/markup-compatibility/2006">
          <mc:Choice Requires="x14">
            <control shapeId="2990" r:id="rId41" name="Check Box 942">
              <controlPr defaultSize="0" autoFill="0" autoLine="0" autoPict="0">
                <anchor moveWithCells="1">
                  <from>
                    <xdr:col>23</xdr:col>
                    <xdr:colOff>47625</xdr:colOff>
                    <xdr:row>138</xdr:row>
                    <xdr:rowOff>47625</xdr:rowOff>
                  </from>
                  <to>
                    <xdr:col>23</xdr:col>
                    <xdr:colOff>257175</xdr:colOff>
                    <xdr:row>139</xdr:row>
                    <xdr:rowOff>76200</xdr:rowOff>
                  </to>
                </anchor>
              </controlPr>
            </control>
          </mc:Choice>
        </mc:AlternateContent>
        <mc:AlternateContent xmlns:mc="http://schemas.openxmlformats.org/markup-compatibility/2006">
          <mc:Choice Requires="x14">
            <control shapeId="2991" r:id="rId42" name="Check Box 943">
              <controlPr defaultSize="0" autoFill="0" autoLine="0" autoPict="0">
                <anchor moveWithCells="1">
                  <from>
                    <xdr:col>24</xdr:col>
                    <xdr:colOff>47625</xdr:colOff>
                    <xdr:row>138</xdr:row>
                    <xdr:rowOff>47625</xdr:rowOff>
                  </from>
                  <to>
                    <xdr:col>24</xdr:col>
                    <xdr:colOff>257175</xdr:colOff>
                    <xdr:row>139</xdr:row>
                    <xdr:rowOff>76200</xdr:rowOff>
                  </to>
                </anchor>
              </controlPr>
            </control>
          </mc:Choice>
        </mc:AlternateContent>
        <mc:AlternateContent xmlns:mc="http://schemas.openxmlformats.org/markup-compatibility/2006">
          <mc:Choice Requires="x14">
            <control shapeId="3051" r:id="rId43" name="Check Box 1003">
              <controlPr defaultSize="0" autoFill="0" autoLine="0" autoPict="0">
                <anchor moveWithCells="1">
                  <from>
                    <xdr:col>23</xdr:col>
                    <xdr:colOff>47625</xdr:colOff>
                    <xdr:row>468</xdr:row>
                    <xdr:rowOff>85725</xdr:rowOff>
                  </from>
                  <to>
                    <xdr:col>23</xdr:col>
                    <xdr:colOff>257175</xdr:colOff>
                    <xdr:row>469</xdr:row>
                    <xdr:rowOff>123825</xdr:rowOff>
                  </to>
                </anchor>
              </controlPr>
            </control>
          </mc:Choice>
        </mc:AlternateContent>
        <mc:AlternateContent xmlns:mc="http://schemas.openxmlformats.org/markup-compatibility/2006">
          <mc:Choice Requires="x14">
            <control shapeId="3052" r:id="rId44" name="Check Box 1004">
              <controlPr defaultSize="0" autoFill="0" autoLine="0" autoPict="0">
                <anchor moveWithCells="1">
                  <from>
                    <xdr:col>24</xdr:col>
                    <xdr:colOff>47625</xdr:colOff>
                    <xdr:row>468</xdr:row>
                    <xdr:rowOff>85725</xdr:rowOff>
                  </from>
                  <to>
                    <xdr:col>24</xdr:col>
                    <xdr:colOff>257175</xdr:colOff>
                    <xdr:row>469</xdr:row>
                    <xdr:rowOff>123825</xdr:rowOff>
                  </to>
                </anchor>
              </controlPr>
            </control>
          </mc:Choice>
        </mc:AlternateContent>
        <mc:AlternateContent xmlns:mc="http://schemas.openxmlformats.org/markup-compatibility/2006">
          <mc:Choice Requires="x14">
            <control shapeId="3053" r:id="rId45" name="Check Box 1005">
              <controlPr defaultSize="0" autoFill="0" autoLine="0" autoPict="0">
                <anchor moveWithCells="1">
                  <from>
                    <xdr:col>25</xdr:col>
                    <xdr:colOff>47625</xdr:colOff>
                    <xdr:row>468</xdr:row>
                    <xdr:rowOff>85725</xdr:rowOff>
                  </from>
                  <to>
                    <xdr:col>25</xdr:col>
                    <xdr:colOff>257175</xdr:colOff>
                    <xdr:row>469</xdr:row>
                    <xdr:rowOff>123825</xdr:rowOff>
                  </to>
                </anchor>
              </controlPr>
            </control>
          </mc:Choice>
        </mc:AlternateContent>
        <mc:AlternateContent xmlns:mc="http://schemas.openxmlformats.org/markup-compatibility/2006">
          <mc:Choice Requires="x14">
            <control shapeId="4107" r:id="rId46" name="Check Box 1035">
              <controlPr defaultSize="0" autoFill="0" autoLine="0" autoPict="0">
                <anchor moveWithCells="1">
                  <from>
                    <xdr:col>4</xdr:col>
                    <xdr:colOff>28575</xdr:colOff>
                    <xdr:row>700</xdr:row>
                    <xdr:rowOff>200025</xdr:rowOff>
                  </from>
                  <to>
                    <xdr:col>4</xdr:col>
                    <xdr:colOff>238125</xdr:colOff>
                    <xdr:row>702</xdr:row>
                    <xdr:rowOff>19050</xdr:rowOff>
                  </to>
                </anchor>
              </controlPr>
            </control>
          </mc:Choice>
        </mc:AlternateContent>
        <mc:AlternateContent xmlns:mc="http://schemas.openxmlformats.org/markup-compatibility/2006">
          <mc:Choice Requires="x14">
            <control shapeId="4108" r:id="rId47" name="Check Box 1036">
              <controlPr defaultSize="0" autoFill="0" autoLine="0" autoPict="0">
                <anchor moveWithCells="1">
                  <from>
                    <xdr:col>4</xdr:col>
                    <xdr:colOff>28575</xdr:colOff>
                    <xdr:row>702</xdr:row>
                    <xdr:rowOff>200025</xdr:rowOff>
                  </from>
                  <to>
                    <xdr:col>4</xdr:col>
                    <xdr:colOff>238125</xdr:colOff>
                    <xdr:row>704</xdr:row>
                    <xdr:rowOff>19050</xdr:rowOff>
                  </to>
                </anchor>
              </controlPr>
            </control>
          </mc:Choice>
        </mc:AlternateContent>
        <mc:AlternateContent xmlns:mc="http://schemas.openxmlformats.org/markup-compatibility/2006">
          <mc:Choice Requires="x14">
            <control shapeId="4109" r:id="rId48" name="Check Box 1037">
              <controlPr defaultSize="0" autoFill="0" autoLine="0" autoPict="0">
                <anchor moveWithCells="1">
                  <from>
                    <xdr:col>4</xdr:col>
                    <xdr:colOff>28575</xdr:colOff>
                    <xdr:row>704</xdr:row>
                    <xdr:rowOff>0</xdr:rowOff>
                  </from>
                  <to>
                    <xdr:col>4</xdr:col>
                    <xdr:colOff>238125</xdr:colOff>
                    <xdr:row>705</xdr:row>
                    <xdr:rowOff>28575</xdr:rowOff>
                  </to>
                </anchor>
              </controlPr>
            </control>
          </mc:Choice>
        </mc:AlternateContent>
        <mc:AlternateContent xmlns:mc="http://schemas.openxmlformats.org/markup-compatibility/2006">
          <mc:Choice Requires="x14">
            <control shapeId="4110" r:id="rId49" name="Check Box 1038">
              <controlPr defaultSize="0" autoFill="0" autoLine="0" autoPict="0">
                <anchor moveWithCells="1">
                  <from>
                    <xdr:col>4</xdr:col>
                    <xdr:colOff>28575</xdr:colOff>
                    <xdr:row>708</xdr:row>
                    <xdr:rowOff>200025</xdr:rowOff>
                  </from>
                  <to>
                    <xdr:col>4</xdr:col>
                    <xdr:colOff>238125</xdr:colOff>
                    <xdr:row>710</xdr:row>
                    <xdr:rowOff>19050</xdr:rowOff>
                  </to>
                </anchor>
              </controlPr>
            </control>
          </mc:Choice>
        </mc:AlternateContent>
        <mc:AlternateContent xmlns:mc="http://schemas.openxmlformats.org/markup-compatibility/2006">
          <mc:Choice Requires="x14">
            <control shapeId="4111" r:id="rId50" name="Check Box 1039">
              <controlPr defaultSize="0" autoFill="0" autoLine="0" autoPict="0">
                <anchor moveWithCells="1">
                  <from>
                    <xdr:col>4</xdr:col>
                    <xdr:colOff>28575</xdr:colOff>
                    <xdr:row>709</xdr:row>
                    <xdr:rowOff>200025</xdr:rowOff>
                  </from>
                  <to>
                    <xdr:col>4</xdr:col>
                    <xdr:colOff>238125</xdr:colOff>
                    <xdr:row>711</xdr:row>
                    <xdr:rowOff>19050</xdr:rowOff>
                  </to>
                </anchor>
              </controlPr>
            </control>
          </mc:Choice>
        </mc:AlternateContent>
        <mc:AlternateContent xmlns:mc="http://schemas.openxmlformats.org/markup-compatibility/2006">
          <mc:Choice Requires="x14">
            <control shapeId="4112" r:id="rId51" name="Check Box 1040">
              <controlPr defaultSize="0" autoFill="0" autoLine="0" autoPict="0">
                <anchor moveWithCells="1">
                  <from>
                    <xdr:col>4</xdr:col>
                    <xdr:colOff>28575</xdr:colOff>
                    <xdr:row>710</xdr:row>
                    <xdr:rowOff>200025</xdr:rowOff>
                  </from>
                  <to>
                    <xdr:col>4</xdr:col>
                    <xdr:colOff>238125</xdr:colOff>
                    <xdr:row>712</xdr:row>
                    <xdr:rowOff>19050</xdr:rowOff>
                  </to>
                </anchor>
              </controlPr>
            </control>
          </mc:Choice>
        </mc:AlternateContent>
        <mc:AlternateContent xmlns:mc="http://schemas.openxmlformats.org/markup-compatibility/2006">
          <mc:Choice Requires="x14">
            <control shapeId="4113" r:id="rId52" name="Check Box 1041">
              <controlPr defaultSize="0" autoFill="0" autoLine="0" autoPict="0">
                <anchor moveWithCells="1">
                  <from>
                    <xdr:col>4</xdr:col>
                    <xdr:colOff>28575</xdr:colOff>
                    <xdr:row>701</xdr:row>
                    <xdr:rowOff>200025</xdr:rowOff>
                  </from>
                  <to>
                    <xdr:col>4</xdr:col>
                    <xdr:colOff>238125</xdr:colOff>
                    <xdr:row>703</xdr:row>
                    <xdr:rowOff>19050</xdr:rowOff>
                  </to>
                </anchor>
              </controlPr>
            </control>
          </mc:Choice>
        </mc:AlternateContent>
        <mc:AlternateContent xmlns:mc="http://schemas.openxmlformats.org/markup-compatibility/2006">
          <mc:Choice Requires="x14">
            <control shapeId="4114" r:id="rId53" name="Check Box 1042">
              <controlPr defaultSize="0" autoFill="0" autoLine="0" autoPict="0">
                <anchor moveWithCells="1">
                  <from>
                    <xdr:col>4</xdr:col>
                    <xdr:colOff>28575</xdr:colOff>
                    <xdr:row>706</xdr:row>
                    <xdr:rowOff>190500</xdr:rowOff>
                  </from>
                  <to>
                    <xdr:col>4</xdr:col>
                    <xdr:colOff>238125</xdr:colOff>
                    <xdr:row>708</xdr:row>
                    <xdr:rowOff>9525</xdr:rowOff>
                  </to>
                </anchor>
              </controlPr>
            </control>
          </mc:Choice>
        </mc:AlternateContent>
        <mc:AlternateContent xmlns:mc="http://schemas.openxmlformats.org/markup-compatibility/2006">
          <mc:Choice Requires="x14">
            <control shapeId="4116" r:id="rId54" name="Check Box 1044">
              <controlPr defaultSize="0" autoFill="0" autoLine="0" autoPict="0">
                <anchor moveWithCells="1">
                  <from>
                    <xdr:col>23</xdr:col>
                    <xdr:colOff>47625</xdr:colOff>
                    <xdr:row>732</xdr:row>
                    <xdr:rowOff>200025</xdr:rowOff>
                  </from>
                  <to>
                    <xdr:col>23</xdr:col>
                    <xdr:colOff>257175</xdr:colOff>
                    <xdr:row>734</xdr:row>
                    <xdr:rowOff>19050</xdr:rowOff>
                  </to>
                </anchor>
              </controlPr>
            </control>
          </mc:Choice>
        </mc:AlternateContent>
        <mc:AlternateContent xmlns:mc="http://schemas.openxmlformats.org/markup-compatibility/2006">
          <mc:Choice Requires="x14">
            <control shapeId="4118" r:id="rId55" name="Check Box 1046">
              <controlPr defaultSize="0" autoFill="0" autoLine="0" autoPict="0">
                <anchor moveWithCells="1">
                  <from>
                    <xdr:col>24</xdr:col>
                    <xdr:colOff>47625</xdr:colOff>
                    <xdr:row>732</xdr:row>
                    <xdr:rowOff>200025</xdr:rowOff>
                  </from>
                  <to>
                    <xdr:col>24</xdr:col>
                    <xdr:colOff>257175</xdr:colOff>
                    <xdr:row>734</xdr:row>
                    <xdr:rowOff>28575</xdr:rowOff>
                  </to>
                </anchor>
              </controlPr>
            </control>
          </mc:Choice>
        </mc:AlternateContent>
        <mc:AlternateContent xmlns:mc="http://schemas.openxmlformats.org/markup-compatibility/2006">
          <mc:Choice Requires="x14">
            <control shapeId="4119" r:id="rId56" name="Check Box 1047">
              <controlPr defaultSize="0" autoFill="0" autoLine="0" autoPict="0">
                <anchor moveWithCells="1">
                  <from>
                    <xdr:col>23</xdr:col>
                    <xdr:colOff>47625</xdr:colOff>
                    <xdr:row>819</xdr:row>
                    <xdr:rowOff>85725</xdr:rowOff>
                  </from>
                  <to>
                    <xdr:col>23</xdr:col>
                    <xdr:colOff>257175</xdr:colOff>
                    <xdr:row>820</xdr:row>
                    <xdr:rowOff>114300</xdr:rowOff>
                  </to>
                </anchor>
              </controlPr>
            </control>
          </mc:Choice>
        </mc:AlternateContent>
        <mc:AlternateContent xmlns:mc="http://schemas.openxmlformats.org/markup-compatibility/2006">
          <mc:Choice Requires="x14">
            <control shapeId="4120" r:id="rId57" name="Check Box 1048">
              <controlPr defaultSize="0" autoFill="0" autoLine="0" autoPict="0">
                <anchor moveWithCells="1">
                  <from>
                    <xdr:col>24</xdr:col>
                    <xdr:colOff>47625</xdr:colOff>
                    <xdr:row>819</xdr:row>
                    <xdr:rowOff>85725</xdr:rowOff>
                  </from>
                  <to>
                    <xdr:col>24</xdr:col>
                    <xdr:colOff>257175</xdr:colOff>
                    <xdr:row>820</xdr:row>
                    <xdr:rowOff>114300</xdr:rowOff>
                  </to>
                </anchor>
              </controlPr>
            </control>
          </mc:Choice>
        </mc:AlternateContent>
        <mc:AlternateContent xmlns:mc="http://schemas.openxmlformats.org/markup-compatibility/2006">
          <mc:Choice Requires="x14">
            <control shapeId="4121" r:id="rId58" name="Check Box 1049">
              <controlPr defaultSize="0" autoFill="0" autoLine="0" autoPict="0">
                <anchor moveWithCells="1">
                  <from>
                    <xdr:col>25</xdr:col>
                    <xdr:colOff>47625</xdr:colOff>
                    <xdr:row>819</xdr:row>
                    <xdr:rowOff>85725</xdr:rowOff>
                  </from>
                  <to>
                    <xdr:col>25</xdr:col>
                    <xdr:colOff>257175</xdr:colOff>
                    <xdr:row>820</xdr:row>
                    <xdr:rowOff>114300</xdr:rowOff>
                  </to>
                </anchor>
              </controlPr>
            </control>
          </mc:Choice>
        </mc:AlternateContent>
        <mc:AlternateContent xmlns:mc="http://schemas.openxmlformats.org/markup-compatibility/2006">
          <mc:Choice Requires="x14">
            <control shapeId="2335" r:id="rId59" name="Check Box 287">
              <controlPr defaultSize="0" autoFill="0" autoLine="0" autoPict="0">
                <anchor moveWithCells="1">
                  <from>
                    <xdr:col>23</xdr:col>
                    <xdr:colOff>47625</xdr:colOff>
                    <xdr:row>792</xdr:row>
                    <xdr:rowOff>85725</xdr:rowOff>
                  </from>
                  <to>
                    <xdr:col>23</xdr:col>
                    <xdr:colOff>257175</xdr:colOff>
                    <xdr:row>793</xdr:row>
                    <xdr:rowOff>114300</xdr:rowOff>
                  </to>
                </anchor>
              </controlPr>
            </control>
          </mc:Choice>
        </mc:AlternateContent>
        <mc:AlternateContent xmlns:mc="http://schemas.openxmlformats.org/markup-compatibility/2006">
          <mc:Choice Requires="x14">
            <control shapeId="2896" r:id="rId60" name="Check Box 848">
              <controlPr defaultSize="0" autoFill="0" autoLine="0" autoPict="0">
                <anchor moveWithCells="1">
                  <from>
                    <xdr:col>24</xdr:col>
                    <xdr:colOff>47625</xdr:colOff>
                    <xdr:row>792</xdr:row>
                    <xdr:rowOff>85725</xdr:rowOff>
                  </from>
                  <to>
                    <xdr:col>24</xdr:col>
                    <xdr:colOff>257175</xdr:colOff>
                    <xdr:row>793</xdr:row>
                    <xdr:rowOff>114300</xdr:rowOff>
                  </to>
                </anchor>
              </controlPr>
            </control>
          </mc:Choice>
        </mc:AlternateContent>
        <mc:AlternateContent xmlns:mc="http://schemas.openxmlformats.org/markup-compatibility/2006">
          <mc:Choice Requires="x14">
            <control shapeId="2897" r:id="rId61" name="Check Box 849">
              <controlPr defaultSize="0" autoFill="0" autoLine="0" autoPict="0">
                <anchor moveWithCells="1">
                  <from>
                    <xdr:col>25</xdr:col>
                    <xdr:colOff>47625</xdr:colOff>
                    <xdr:row>792</xdr:row>
                    <xdr:rowOff>85725</xdr:rowOff>
                  </from>
                  <to>
                    <xdr:col>25</xdr:col>
                    <xdr:colOff>257175</xdr:colOff>
                    <xdr:row>793</xdr:row>
                    <xdr:rowOff>114300</xdr:rowOff>
                  </to>
                </anchor>
              </controlPr>
            </control>
          </mc:Choice>
        </mc:AlternateContent>
        <mc:AlternateContent xmlns:mc="http://schemas.openxmlformats.org/markup-compatibility/2006">
          <mc:Choice Requires="x14">
            <control shapeId="4188" r:id="rId62" name="Check Box 1116">
              <controlPr defaultSize="0" autoFill="0" autoLine="0" autoPict="0">
                <anchor moveWithCells="1">
                  <from>
                    <xdr:col>23</xdr:col>
                    <xdr:colOff>57150</xdr:colOff>
                    <xdr:row>62</xdr:row>
                    <xdr:rowOff>95250</xdr:rowOff>
                  </from>
                  <to>
                    <xdr:col>23</xdr:col>
                    <xdr:colOff>266700</xdr:colOff>
                    <xdr:row>63</xdr:row>
                    <xdr:rowOff>123825</xdr:rowOff>
                  </to>
                </anchor>
              </controlPr>
            </control>
          </mc:Choice>
        </mc:AlternateContent>
        <mc:AlternateContent xmlns:mc="http://schemas.openxmlformats.org/markup-compatibility/2006">
          <mc:Choice Requires="x14">
            <control shapeId="4189" r:id="rId63" name="Check Box 1117">
              <controlPr defaultSize="0" autoFill="0" autoLine="0" autoPict="0">
                <anchor moveWithCells="1">
                  <from>
                    <xdr:col>24</xdr:col>
                    <xdr:colOff>47625</xdr:colOff>
                    <xdr:row>62</xdr:row>
                    <xdr:rowOff>95250</xdr:rowOff>
                  </from>
                  <to>
                    <xdr:col>24</xdr:col>
                    <xdr:colOff>257175</xdr:colOff>
                    <xdr:row>63</xdr:row>
                    <xdr:rowOff>123825</xdr:rowOff>
                  </to>
                </anchor>
              </controlPr>
            </control>
          </mc:Choice>
        </mc:AlternateContent>
        <mc:AlternateContent xmlns:mc="http://schemas.openxmlformats.org/markup-compatibility/2006">
          <mc:Choice Requires="x14">
            <control shapeId="4190" r:id="rId64" name="Check Box 1118">
              <controlPr defaultSize="0" autoFill="0" autoLine="0" autoPict="0">
                <anchor moveWithCells="1">
                  <from>
                    <xdr:col>23</xdr:col>
                    <xdr:colOff>47625</xdr:colOff>
                    <xdr:row>65</xdr:row>
                    <xdr:rowOff>161925</xdr:rowOff>
                  </from>
                  <to>
                    <xdr:col>23</xdr:col>
                    <xdr:colOff>257175</xdr:colOff>
                    <xdr:row>66</xdr:row>
                    <xdr:rowOff>190500</xdr:rowOff>
                  </to>
                </anchor>
              </controlPr>
            </control>
          </mc:Choice>
        </mc:AlternateContent>
        <mc:AlternateContent xmlns:mc="http://schemas.openxmlformats.org/markup-compatibility/2006">
          <mc:Choice Requires="x14">
            <control shapeId="4191" r:id="rId65" name="Check Box 1119">
              <controlPr defaultSize="0" autoFill="0" autoLine="0" autoPict="0">
                <anchor moveWithCells="1">
                  <from>
                    <xdr:col>24</xdr:col>
                    <xdr:colOff>47625</xdr:colOff>
                    <xdr:row>65</xdr:row>
                    <xdr:rowOff>161925</xdr:rowOff>
                  </from>
                  <to>
                    <xdr:col>24</xdr:col>
                    <xdr:colOff>257175</xdr:colOff>
                    <xdr:row>66</xdr:row>
                    <xdr:rowOff>190500</xdr:rowOff>
                  </to>
                </anchor>
              </controlPr>
            </control>
          </mc:Choice>
        </mc:AlternateContent>
        <mc:AlternateContent xmlns:mc="http://schemas.openxmlformats.org/markup-compatibility/2006">
          <mc:Choice Requires="x14">
            <control shapeId="4192" r:id="rId66" name="Check Box 1120">
              <controlPr defaultSize="0" autoFill="0" autoLine="0" autoPict="0">
                <anchor moveWithCells="1">
                  <from>
                    <xdr:col>23</xdr:col>
                    <xdr:colOff>57150</xdr:colOff>
                    <xdr:row>69</xdr:row>
                    <xdr:rowOff>95250</xdr:rowOff>
                  </from>
                  <to>
                    <xdr:col>23</xdr:col>
                    <xdr:colOff>266700</xdr:colOff>
                    <xdr:row>70</xdr:row>
                    <xdr:rowOff>123825</xdr:rowOff>
                  </to>
                </anchor>
              </controlPr>
            </control>
          </mc:Choice>
        </mc:AlternateContent>
        <mc:AlternateContent xmlns:mc="http://schemas.openxmlformats.org/markup-compatibility/2006">
          <mc:Choice Requires="x14">
            <control shapeId="4193" r:id="rId67" name="Check Box 1121">
              <controlPr defaultSize="0" autoFill="0" autoLine="0" autoPict="0">
                <anchor moveWithCells="1">
                  <from>
                    <xdr:col>24</xdr:col>
                    <xdr:colOff>47625</xdr:colOff>
                    <xdr:row>69</xdr:row>
                    <xdr:rowOff>95250</xdr:rowOff>
                  </from>
                  <to>
                    <xdr:col>24</xdr:col>
                    <xdr:colOff>257175</xdr:colOff>
                    <xdr:row>70</xdr:row>
                    <xdr:rowOff>123825</xdr:rowOff>
                  </to>
                </anchor>
              </controlPr>
            </control>
          </mc:Choice>
        </mc:AlternateContent>
        <mc:AlternateContent xmlns:mc="http://schemas.openxmlformats.org/markup-compatibility/2006">
          <mc:Choice Requires="x14">
            <control shapeId="4194" r:id="rId68" name="Check Box 1122">
              <controlPr defaultSize="0" autoFill="0" autoLine="0" autoPict="0">
                <anchor moveWithCells="1">
                  <from>
                    <xdr:col>23</xdr:col>
                    <xdr:colOff>57150</xdr:colOff>
                    <xdr:row>87</xdr:row>
                    <xdr:rowOff>95250</xdr:rowOff>
                  </from>
                  <to>
                    <xdr:col>23</xdr:col>
                    <xdr:colOff>266700</xdr:colOff>
                    <xdr:row>88</xdr:row>
                    <xdr:rowOff>123825</xdr:rowOff>
                  </to>
                </anchor>
              </controlPr>
            </control>
          </mc:Choice>
        </mc:AlternateContent>
        <mc:AlternateContent xmlns:mc="http://schemas.openxmlformats.org/markup-compatibility/2006">
          <mc:Choice Requires="x14">
            <control shapeId="4195" r:id="rId69" name="Check Box 1123">
              <controlPr defaultSize="0" autoFill="0" autoLine="0" autoPict="0">
                <anchor moveWithCells="1">
                  <from>
                    <xdr:col>24</xdr:col>
                    <xdr:colOff>47625</xdr:colOff>
                    <xdr:row>87</xdr:row>
                    <xdr:rowOff>95250</xdr:rowOff>
                  </from>
                  <to>
                    <xdr:col>24</xdr:col>
                    <xdr:colOff>257175</xdr:colOff>
                    <xdr:row>88</xdr:row>
                    <xdr:rowOff>123825</xdr:rowOff>
                  </to>
                </anchor>
              </controlPr>
            </control>
          </mc:Choice>
        </mc:AlternateContent>
        <mc:AlternateContent xmlns:mc="http://schemas.openxmlformats.org/markup-compatibility/2006">
          <mc:Choice Requires="x14">
            <control shapeId="4196" r:id="rId70" name="Check Box 1124">
              <controlPr defaultSize="0" autoFill="0" autoLine="0" autoPict="0">
                <anchor moveWithCells="1">
                  <from>
                    <xdr:col>23</xdr:col>
                    <xdr:colOff>47625</xdr:colOff>
                    <xdr:row>111</xdr:row>
                    <xdr:rowOff>200025</xdr:rowOff>
                  </from>
                  <to>
                    <xdr:col>23</xdr:col>
                    <xdr:colOff>257175</xdr:colOff>
                    <xdr:row>113</xdr:row>
                    <xdr:rowOff>19050</xdr:rowOff>
                  </to>
                </anchor>
              </controlPr>
            </control>
          </mc:Choice>
        </mc:AlternateContent>
        <mc:AlternateContent xmlns:mc="http://schemas.openxmlformats.org/markup-compatibility/2006">
          <mc:Choice Requires="x14">
            <control shapeId="4197" r:id="rId71" name="Check Box 1125">
              <controlPr defaultSize="0" autoFill="0" autoLine="0" autoPict="0">
                <anchor moveWithCells="1">
                  <from>
                    <xdr:col>24</xdr:col>
                    <xdr:colOff>47625</xdr:colOff>
                    <xdr:row>111</xdr:row>
                    <xdr:rowOff>200025</xdr:rowOff>
                  </from>
                  <to>
                    <xdr:col>24</xdr:col>
                    <xdr:colOff>257175</xdr:colOff>
                    <xdr:row>113</xdr:row>
                    <xdr:rowOff>19050</xdr:rowOff>
                  </to>
                </anchor>
              </controlPr>
            </control>
          </mc:Choice>
        </mc:AlternateContent>
        <mc:AlternateContent xmlns:mc="http://schemas.openxmlformats.org/markup-compatibility/2006">
          <mc:Choice Requires="x14">
            <control shapeId="4200" r:id="rId72" name="Check Box 1128">
              <controlPr defaultSize="0" autoFill="0" autoLine="0" autoPict="0">
                <anchor moveWithCells="1">
                  <from>
                    <xdr:col>23</xdr:col>
                    <xdr:colOff>47625</xdr:colOff>
                    <xdr:row>215</xdr:row>
                    <xdr:rowOff>190500</xdr:rowOff>
                  </from>
                  <to>
                    <xdr:col>23</xdr:col>
                    <xdr:colOff>257175</xdr:colOff>
                    <xdr:row>217</xdr:row>
                    <xdr:rowOff>19050</xdr:rowOff>
                  </to>
                </anchor>
              </controlPr>
            </control>
          </mc:Choice>
        </mc:AlternateContent>
        <mc:AlternateContent xmlns:mc="http://schemas.openxmlformats.org/markup-compatibility/2006">
          <mc:Choice Requires="x14">
            <control shapeId="4201" r:id="rId73" name="Check Box 1129">
              <controlPr defaultSize="0" autoFill="0" autoLine="0" autoPict="0">
                <anchor moveWithCells="1">
                  <from>
                    <xdr:col>24</xdr:col>
                    <xdr:colOff>47625</xdr:colOff>
                    <xdr:row>215</xdr:row>
                    <xdr:rowOff>190500</xdr:rowOff>
                  </from>
                  <to>
                    <xdr:col>24</xdr:col>
                    <xdr:colOff>257175</xdr:colOff>
                    <xdr:row>217</xdr:row>
                    <xdr:rowOff>19050</xdr:rowOff>
                  </to>
                </anchor>
              </controlPr>
            </control>
          </mc:Choice>
        </mc:AlternateContent>
        <mc:AlternateContent xmlns:mc="http://schemas.openxmlformats.org/markup-compatibility/2006">
          <mc:Choice Requires="x14">
            <control shapeId="4202" r:id="rId74" name="Check Box 1130">
              <controlPr defaultSize="0" autoFill="0" autoLine="0" autoPict="0">
                <anchor moveWithCells="1">
                  <from>
                    <xdr:col>25</xdr:col>
                    <xdr:colOff>47625</xdr:colOff>
                    <xdr:row>215</xdr:row>
                    <xdr:rowOff>190500</xdr:rowOff>
                  </from>
                  <to>
                    <xdr:col>25</xdr:col>
                    <xdr:colOff>257175</xdr:colOff>
                    <xdr:row>217</xdr:row>
                    <xdr:rowOff>19050</xdr:rowOff>
                  </to>
                </anchor>
              </controlPr>
            </control>
          </mc:Choice>
        </mc:AlternateContent>
        <mc:AlternateContent xmlns:mc="http://schemas.openxmlformats.org/markup-compatibility/2006">
          <mc:Choice Requires="x14">
            <control shapeId="4203" r:id="rId75" name="Check Box 1131">
              <controlPr defaultSize="0" autoFill="0" autoLine="0" autoPict="0">
                <anchor moveWithCells="1">
                  <from>
                    <xdr:col>25</xdr:col>
                    <xdr:colOff>47625</xdr:colOff>
                    <xdr:row>218</xdr:row>
                    <xdr:rowOff>95250</xdr:rowOff>
                  </from>
                  <to>
                    <xdr:col>25</xdr:col>
                    <xdr:colOff>257175</xdr:colOff>
                    <xdr:row>219</xdr:row>
                    <xdr:rowOff>123825</xdr:rowOff>
                  </to>
                </anchor>
              </controlPr>
            </control>
          </mc:Choice>
        </mc:AlternateContent>
        <mc:AlternateContent xmlns:mc="http://schemas.openxmlformats.org/markup-compatibility/2006">
          <mc:Choice Requires="x14">
            <control shapeId="4204" r:id="rId76" name="Check Box 1132">
              <controlPr defaultSize="0" autoFill="0" autoLine="0" autoPict="0">
                <anchor moveWithCells="1">
                  <from>
                    <xdr:col>23</xdr:col>
                    <xdr:colOff>47625</xdr:colOff>
                    <xdr:row>218</xdr:row>
                    <xdr:rowOff>95250</xdr:rowOff>
                  </from>
                  <to>
                    <xdr:col>23</xdr:col>
                    <xdr:colOff>257175</xdr:colOff>
                    <xdr:row>219</xdr:row>
                    <xdr:rowOff>123825</xdr:rowOff>
                  </to>
                </anchor>
              </controlPr>
            </control>
          </mc:Choice>
        </mc:AlternateContent>
        <mc:AlternateContent xmlns:mc="http://schemas.openxmlformats.org/markup-compatibility/2006">
          <mc:Choice Requires="x14">
            <control shapeId="4205" r:id="rId77" name="Check Box 1133">
              <controlPr defaultSize="0" autoFill="0" autoLine="0" autoPict="0">
                <anchor moveWithCells="1">
                  <from>
                    <xdr:col>24</xdr:col>
                    <xdr:colOff>47625</xdr:colOff>
                    <xdr:row>218</xdr:row>
                    <xdr:rowOff>95250</xdr:rowOff>
                  </from>
                  <to>
                    <xdr:col>24</xdr:col>
                    <xdr:colOff>257175</xdr:colOff>
                    <xdr:row>219</xdr:row>
                    <xdr:rowOff>123825</xdr:rowOff>
                  </to>
                </anchor>
              </controlPr>
            </control>
          </mc:Choice>
        </mc:AlternateContent>
        <mc:AlternateContent xmlns:mc="http://schemas.openxmlformats.org/markup-compatibility/2006">
          <mc:Choice Requires="x14">
            <control shapeId="4206" r:id="rId78" name="Check Box 1134">
              <controlPr defaultSize="0" autoFill="0" autoLine="0" autoPict="0">
                <anchor moveWithCells="1">
                  <from>
                    <xdr:col>4</xdr:col>
                    <xdr:colOff>19050</xdr:colOff>
                    <xdr:row>222</xdr:row>
                    <xdr:rowOff>0</xdr:rowOff>
                  </from>
                  <to>
                    <xdr:col>5</xdr:col>
                    <xdr:colOff>0</xdr:colOff>
                    <xdr:row>223</xdr:row>
                    <xdr:rowOff>0</xdr:rowOff>
                  </to>
                </anchor>
              </controlPr>
            </control>
          </mc:Choice>
        </mc:AlternateContent>
        <mc:AlternateContent xmlns:mc="http://schemas.openxmlformats.org/markup-compatibility/2006">
          <mc:Choice Requires="x14">
            <control shapeId="4207" r:id="rId79" name="Check Box 1135">
              <controlPr defaultSize="0" autoFill="0" autoLine="0" autoPict="0">
                <anchor moveWithCells="1">
                  <from>
                    <xdr:col>14</xdr:col>
                    <xdr:colOff>19050</xdr:colOff>
                    <xdr:row>222</xdr:row>
                    <xdr:rowOff>0</xdr:rowOff>
                  </from>
                  <to>
                    <xdr:col>15</xdr:col>
                    <xdr:colOff>0</xdr:colOff>
                    <xdr:row>223</xdr:row>
                    <xdr:rowOff>0</xdr:rowOff>
                  </to>
                </anchor>
              </controlPr>
            </control>
          </mc:Choice>
        </mc:AlternateContent>
        <mc:AlternateContent xmlns:mc="http://schemas.openxmlformats.org/markup-compatibility/2006">
          <mc:Choice Requires="x14">
            <control shapeId="4208" r:id="rId80" name="Check Box 1136">
              <controlPr defaultSize="0" autoFill="0" autoLine="0" autoPict="0">
                <anchor moveWithCells="1">
                  <from>
                    <xdr:col>9</xdr:col>
                    <xdr:colOff>19050</xdr:colOff>
                    <xdr:row>222</xdr:row>
                    <xdr:rowOff>0</xdr:rowOff>
                  </from>
                  <to>
                    <xdr:col>10</xdr:col>
                    <xdr:colOff>0</xdr:colOff>
                    <xdr:row>223</xdr:row>
                    <xdr:rowOff>0</xdr:rowOff>
                  </to>
                </anchor>
              </controlPr>
            </control>
          </mc:Choice>
        </mc:AlternateContent>
        <mc:AlternateContent xmlns:mc="http://schemas.openxmlformats.org/markup-compatibility/2006">
          <mc:Choice Requires="x14">
            <control shapeId="4209" r:id="rId81" name="Check Box 1137">
              <controlPr defaultSize="0" autoFill="0" autoLine="0" autoPict="0">
                <anchor moveWithCells="1">
                  <from>
                    <xdr:col>4</xdr:col>
                    <xdr:colOff>19050</xdr:colOff>
                    <xdr:row>222</xdr:row>
                    <xdr:rowOff>0</xdr:rowOff>
                  </from>
                  <to>
                    <xdr:col>5</xdr:col>
                    <xdr:colOff>0</xdr:colOff>
                    <xdr:row>223</xdr:row>
                    <xdr:rowOff>0</xdr:rowOff>
                  </to>
                </anchor>
              </controlPr>
            </control>
          </mc:Choice>
        </mc:AlternateContent>
        <mc:AlternateContent xmlns:mc="http://schemas.openxmlformats.org/markup-compatibility/2006">
          <mc:Choice Requires="x14">
            <control shapeId="4210" r:id="rId82" name="Check Box 1138">
              <controlPr defaultSize="0" autoFill="0" autoLine="0" autoPict="0">
                <anchor moveWithCells="1">
                  <from>
                    <xdr:col>4</xdr:col>
                    <xdr:colOff>19050</xdr:colOff>
                    <xdr:row>223</xdr:row>
                    <xdr:rowOff>0</xdr:rowOff>
                  </from>
                  <to>
                    <xdr:col>5</xdr:col>
                    <xdr:colOff>0</xdr:colOff>
                    <xdr:row>224</xdr:row>
                    <xdr:rowOff>0</xdr:rowOff>
                  </to>
                </anchor>
              </controlPr>
            </control>
          </mc:Choice>
        </mc:AlternateContent>
        <mc:AlternateContent xmlns:mc="http://schemas.openxmlformats.org/markup-compatibility/2006">
          <mc:Choice Requires="x14">
            <control shapeId="4211" r:id="rId83" name="Check Box 1139">
              <controlPr defaultSize="0" autoFill="0" autoLine="0" autoPict="0">
                <anchor moveWithCells="1">
                  <from>
                    <xdr:col>4</xdr:col>
                    <xdr:colOff>19050</xdr:colOff>
                    <xdr:row>223</xdr:row>
                    <xdr:rowOff>0</xdr:rowOff>
                  </from>
                  <to>
                    <xdr:col>5</xdr:col>
                    <xdr:colOff>0</xdr:colOff>
                    <xdr:row>224</xdr:row>
                    <xdr:rowOff>0</xdr:rowOff>
                  </to>
                </anchor>
              </controlPr>
            </control>
          </mc:Choice>
        </mc:AlternateContent>
        <mc:AlternateContent xmlns:mc="http://schemas.openxmlformats.org/markup-compatibility/2006">
          <mc:Choice Requires="x14">
            <control shapeId="4213" r:id="rId84" name="Check Box 1141">
              <controlPr defaultSize="0" autoFill="0" autoLine="0" autoPict="0">
                <anchor moveWithCells="1">
                  <from>
                    <xdr:col>4</xdr:col>
                    <xdr:colOff>19050</xdr:colOff>
                    <xdr:row>227</xdr:row>
                    <xdr:rowOff>0</xdr:rowOff>
                  </from>
                  <to>
                    <xdr:col>5</xdr:col>
                    <xdr:colOff>0</xdr:colOff>
                    <xdr:row>228</xdr:row>
                    <xdr:rowOff>0</xdr:rowOff>
                  </to>
                </anchor>
              </controlPr>
            </control>
          </mc:Choice>
        </mc:AlternateContent>
        <mc:AlternateContent xmlns:mc="http://schemas.openxmlformats.org/markup-compatibility/2006">
          <mc:Choice Requires="x14">
            <control shapeId="4214" r:id="rId85" name="Check Box 1142">
              <controlPr defaultSize="0" autoFill="0" autoLine="0" autoPict="0">
                <anchor moveWithCells="1">
                  <from>
                    <xdr:col>4</xdr:col>
                    <xdr:colOff>19050</xdr:colOff>
                    <xdr:row>228</xdr:row>
                    <xdr:rowOff>0</xdr:rowOff>
                  </from>
                  <to>
                    <xdr:col>5</xdr:col>
                    <xdr:colOff>0</xdr:colOff>
                    <xdr:row>229</xdr:row>
                    <xdr:rowOff>0</xdr:rowOff>
                  </to>
                </anchor>
              </controlPr>
            </control>
          </mc:Choice>
        </mc:AlternateContent>
        <mc:AlternateContent xmlns:mc="http://schemas.openxmlformats.org/markup-compatibility/2006">
          <mc:Choice Requires="x14">
            <control shapeId="4215" r:id="rId86" name="Check Box 1143">
              <controlPr defaultSize="0" autoFill="0" autoLine="0" autoPict="0">
                <anchor moveWithCells="1">
                  <from>
                    <xdr:col>4</xdr:col>
                    <xdr:colOff>19050</xdr:colOff>
                    <xdr:row>229</xdr:row>
                    <xdr:rowOff>0</xdr:rowOff>
                  </from>
                  <to>
                    <xdr:col>5</xdr:col>
                    <xdr:colOff>0</xdr:colOff>
                    <xdr:row>230</xdr:row>
                    <xdr:rowOff>0</xdr:rowOff>
                  </to>
                </anchor>
              </controlPr>
            </control>
          </mc:Choice>
        </mc:AlternateContent>
        <mc:AlternateContent xmlns:mc="http://schemas.openxmlformats.org/markup-compatibility/2006">
          <mc:Choice Requires="x14">
            <control shapeId="4216" r:id="rId87" name="Check Box 1144">
              <controlPr defaultSize="0" autoFill="0" autoLine="0" autoPict="0">
                <anchor moveWithCells="1">
                  <from>
                    <xdr:col>4</xdr:col>
                    <xdr:colOff>19050</xdr:colOff>
                    <xdr:row>229</xdr:row>
                    <xdr:rowOff>0</xdr:rowOff>
                  </from>
                  <to>
                    <xdr:col>5</xdr:col>
                    <xdr:colOff>0</xdr:colOff>
                    <xdr:row>230</xdr:row>
                    <xdr:rowOff>0</xdr:rowOff>
                  </to>
                </anchor>
              </controlPr>
            </control>
          </mc:Choice>
        </mc:AlternateContent>
        <mc:AlternateContent xmlns:mc="http://schemas.openxmlformats.org/markup-compatibility/2006">
          <mc:Choice Requires="x14">
            <control shapeId="4217" r:id="rId88" name="Check Box 1145">
              <controlPr defaultSize="0" autoFill="0" autoLine="0" autoPict="0">
                <anchor moveWithCells="1">
                  <from>
                    <xdr:col>4</xdr:col>
                    <xdr:colOff>19050</xdr:colOff>
                    <xdr:row>229</xdr:row>
                    <xdr:rowOff>0</xdr:rowOff>
                  </from>
                  <to>
                    <xdr:col>5</xdr:col>
                    <xdr:colOff>0</xdr:colOff>
                    <xdr:row>230</xdr:row>
                    <xdr:rowOff>0</xdr:rowOff>
                  </to>
                </anchor>
              </controlPr>
            </control>
          </mc:Choice>
        </mc:AlternateContent>
        <mc:AlternateContent xmlns:mc="http://schemas.openxmlformats.org/markup-compatibility/2006">
          <mc:Choice Requires="x14">
            <control shapeId="4218" r:id="rId89" name="Check Box 1146">
              <controlPr defaultSize="0" autoFill="0" autoLine="0" autoPict="0">
                <anchor moveWithCells="1">
                  <from>
                    <xdr:col>8</xdr:col>
                    <xdr:colOff>19050</xdr:colOff>
                    <xdr:row>229</xdr:row>
                    <xdr:rowOff>0</xdr:rowOff>
                  </from>
                  <to>
                    <xdr:col>9</xdr:col>
                    <xdr:colOff>0</xdr:colOff>
                    <xdr:row>230</xdr:row>
                    <xdr:rowOff>0</xdr:rowOff>
                  </to>
                </anchor>
              </controlPr>
            </control>
          </mc:Choice>
        </mc:AlternateContent>
        <mc:AlternateContent xmlns:mc="http://schemas.openxmlformats.org/markup-compatibility/2006">
          <mc:Choice Requires="x14">
            <control shapeId="4219" r:id="rId90" name="Check Box 1147">
              <controlPr defaultSize="0" autoFill="0" autoLine="0" autoPict="0">
                <anchor moveWithCells="1">
                  <from>
                    <xdr:col>4</xdr:col>
                    <xdr:colOff>19050</xdr:colOff>
                    <xdr:row>230</xdr:row>
                    <xdr:rowOff>0</xdr:rowOff>
                  </from>
                  <to>
                    <xdr:col>5</xdr:col>
                    <xdr:colOff>0</xdr:colOff>
                    <xdr:row>231</xdr:row>
                    <xdr:rowOff>0</xdr:rowOff>
                  </to>
                </anchor>
              </controlPr>
            </control>
          </mc:Choice>
        </mc:AlternateContent>
        <mc:AlternateContent xmlns:mc="http://schemas.openxmlformats.org/markup-compatibility/2006">
          <mc:Choice Requires="x14">
            <control shapeId="4220" r:id="rId91" name="Check Box 1148">
              <controlPr defaultSize="0" autoFill="0" autoLine="0" autoPict="0">
                <anchor moveWithCells="1">
                  <from>
                    <xdr:col>4</xdr:col>
                    <xdr:colOff>19050</xdr:colOff>
                    <xdr:row>230</xdr:row>
                    <xdr:rowOff>0</xdr:rowOff>
                  </from>
                  <to>
                    <xdr:col>5</xdr:col>
                    <xdr:colOff>0</xdr:colOff>
                    <xdr:row>231</xdr:row>
                    <xdr:rowOff>0</xdr:rowOff>
                  </to>
                </anchor>
              </controlPr>
            </control>
          </mc:Choice>
        </mc:AlternateContent>
        <mc:AlternateContent xmlns:mc="http://schemas.openxmlformats.org/markup-compatibility/2006">
          <mc:Choice Requires="x14">
            <control shapeId="4221" r:id="rId92" name="Check Box 1149">
              <controlPr defaultSize="0" autoFill="0" autoLine="0" autoPict="0">
                <anchor moveWithCells="1">
                  <from>
                    <xdr:col>14</xdr:col>
                    <xdr:colOff>19050</xdr:colOff>
                    <xdr:row>229</xdr:row>
                    <xdr:rowOff>0</xdr:rowOff>
                  </from>
                  <to>
                    <xdr:col>15</xdr:col>
                    <xdr:colOff>0</xdr:colOff>
                    <xdr:row>230</xdr:row>
                    <xdr:rowOff>0</xdr:rowOff>
                  </to>
                </anchor>
              </controlPr>
            </control>
          </mc:Choice>
        </mc:AlternateContent>
        <mc:AlternateContent xmlns:mc="http://schemas.openxmlformats.org/markup-compatibility/2006">
          <mc:Choice Requires="x14">
            <control shapeId="4222" r:id="rId93" name="Check Box 1150">
              <controlPr defaultSize="0" autoFill="0" autoLine="0" autoPict="0">
                <anchor moveWithCells="1">
                  <from>
                    <xdr:col>14</xdr:col>
                    <xdr:colOff>19050</xdr:colOff>
                    <xdr:row>229</xdr:row>
                    <xdr:rowOff>0</xdr:rowOff>
                  </from>
                  <to>
                    <xdr:col>15</xdr:col>
                    <xdr:colOff>0</xdr:colOff>
                    <xdr:row>230</xdr:row>
                    <xdr:rowOff>0</xdr:rowOff>
                  </to>
                </anchor>
              </controlPr>
            </control>
          </mc:Choice>
        </mc:AlternateContent>
        <mc:AlternateContent xmlns:mc="http://schemas.openxmlformats.org/markup-compatibility/2006">
          <mc:Choice Requires="x14">
            <control shapeId="4223" r:id="rId94" name="Check Box 1151">
              <controlPr defaultSize="0" autoFill="0" autoLine="0" autoPict="0">
                <anchor moveWithCells="1">
                  <from>
                    <xdr:col>14</xdr:col>
                    <xdr:colOff>19050</xdr:colOff>
                    <xdr:row>229</xdr:row>
                    <xdr:rowOff>0</xdr:rowOff>
                  </from>
                  <to>
                    <xdr:col>15</xdr:col>
                    <xdr:colOff>0</xdr:colOff>
                    <xdr:row>230</xdr:row>
                    <xdr:rowOff>0</xdr:rowOff>
                  </to>
                </anchor>
              </controlPr>
            </control>
          </mc:Choice>
        </mc:AlternateContent>
        <mc:AlternateContent xmlns:mc="http://schemas.openxmlformats.org/markup-compatibility/2006">
          <mc:Choice Requires="x14">
            <control shapeId="4224" r:id="rId95" name="Check Box 1152">
              <controlPr defaultSize="0" autoFill="0" autoLine="0" autoPict="0">
                <anchor moveWithCells="1">
                  <from>
                    <xdr:col>4</xdr:col>
                    <xdr:colOff>19050</xdr:colOff>
                    <xdr:row>232</xdr:row>
                    <xdr:rowOff>0</xdr:rowOff>
                  </from>
                  <to>
                    <xdr:col>5</xdr:col>
                    <xdr:colOff>0</xdr:colOff>
                    <xdr:row>233</xdr:row>
                    <xdr:rowOff>0</xdr:rowOff>
                  </to>
                </anchor>
              </controlPr>
            </control>
          </mc:Choice>
        </mc:AlternateContent>
        <mc:AlternateContent xmlns:mc="http://schemas.openxmlformats.org/markup-compatibility/2006">
          <mc:Choice Requires="x14">
            <control shapeId="4225" r:id="rId96" name="Check Box 1153">
              <controlPr defaultSize="0" autoFill="0" autoLine="0" autoPict="0">
                <anchor moveWithCells="1">
                  <from>
                    <xdr:col>4</xdr:col>
                    <xdr:colOff>19050</xdr:colOff>
                    <xdr:row>232</xdr:row>
                    <xdr:rowOff>0</xdr:rowOff>
                  </from>
                  <to>
                    <xdr:col>5</xdr:col>
                    <xdr:colOff>0</xdr:colOff>
                    <xdr:row>233</xdr:row>
                    <xdr:rowOff>0</xdr:rowOff>
                  </to>
                </anchor>
              </controlPr>
            </control>
          </mc:Choice>
        </mc:AlternateContent>
        <mc:AlternateContent xmlns:mc="http://schemas.openxmlformats.org/markup-compatibility/2006">
          <mc:Choice Requires="x14">
            <control shapeId="4226" r:id="rId97" name="Check Box 1154">
              <controlPr defaultSize="0" autoFill="0" autoLine="0" autoPict="0">
                <anchor moveWithCells="1">
                  <from>
                    <xdr:col>4</xdr:col>
                    <xdr:colOff>19050</xdr:colOff>
                    <xdr:row>233</xdr:row>
                    <xdr:rowOff>0</xdr:rowOff>
                  </from>
                  <to>
                    <xdr:col>5</xdr:col>
                    <xdr:colOff>0</xdr:colOff>
                    <xdr:row>234</xdr:row>
                    <xdr:rowOff>0</xdr:rowOff>
                  </to>
                </anchor>
              </controlPr>
            </control>
          </mc:Choice>
        </mc:AlternateContent>
        <mc:AlternateContent xmlns:mc="http://schemas.openxmlformats.org/markup-compatibility/2006">
          <mc:Choice Requires="x14">
            <control shapeId="4227" r:id="rId98" name="Check Box 1155">
              <controlPr defaultSize="0" autoFill="0" autoLine="0" autoPict="0">
                <anchor moveWithCells="1">
                  <from>
                    <xdr:col>4</xdr:col>
                    <xdr:colOff>19050</xdr:colOff>
                    <xdr:row>233</xdr:row>
                    <xdr:rowOff>0</xdr:rowOff>
                  </from>
                  <to>
                    <xdr:col>5</xdr:col>
                    <xdr:colOff>0</xdr:colOff>
                    <xdr:row>234</xdr:row>
                    <xdr:rowOff>0</xdr:rowOff>
                  </to>
                </anchor>
              </controlPr>
            </control>
          </mc:Choice>
        </mc:AlternateContent>
        <mc:AlternateContent xmlns:mc="http://schemas.openxmlformats.org/markup-compatibility/2006">
          <mc:Choice Requires="x14">
            <control shapeId="4228" r:id="rId99" name="Check Box 1156">
              <controlPr defaultSize="0" autoFill="0" autoLine="0" autoPict="0">
                <anchor moveWithCells="1">
                  <from>
                    <xdr:col>4</xdr:col>
                    <xdr:colOff>19050</xdr:colOff>
                    <xdr:row>233</xdr:row>
                    <xdr:rowOff>0</xdr:rowOff>
                  </from>
                  <to>
                    <xdr:col>5</xdr:col>
                    <xdr:colOff>0</xdr:colOff>
                    <xdr:row>234</xdr:row>
                    <xdr:rowOff>0</xdr:rowOff>
                  </to>
                </anchor>
              </controlPr>
            </control>
          </mc:Choice>
        </mc:AlternateContent>
        <mc:AlternateContent xmlns:mc="http://schemas.openxmlformats.org/markup-compatibility/2006">
          <mc:Choice Requires="x14">
            <control shapeId="4229" r:id="rId100" name="Check Box 1157">
              <controlPr defaultSize="0" autoFill="0" autoLine="0" autoPict="0">
                <anchor moveWithCells="1">
                  <from>
                    <xdr:col>12</xdr:col>
                    <xdr:colOff>19050</xdr:colOff>
                    <xdr:row>232</xdr:row>
                    <xdr:rowOff>0</xdr:rowOff>
                  </from>
                  <to>
                    <xdr:col>13</xdr:col>
                    <xdr:colOff>0</xdr:colOff>
                    <xdr:row>233</xdr:row>
                    <xdr:rowOff>0</xdr:rowOff>
                  </to>
                </anchor>
              </controlPr>
            </control>
          </mc:Choice>
        </mc:AlternateContent>
        <mc:AlternateContent xmlns:mc="http://schemas.openxmlformats.org/markup-compatibility/2006">
          <mc:Choice Requires="x14">
            <control shapeId="4230" r:id="rId101" name="Check Box 1158">
              <controlPr defaultSize="0" autoFill="0" autoLine="0" autoPict="0">
                <anchor moveWithCells="1">
                  <from>
                    <xdr:col>12</xdr:col>
                    <xdr:colOff>19050</xdr:colOff>
                    <xdr:row>232</xdr:row>
                    <xdr:rowOff>0</xdr:rowOff>
                  </from>
                  <to>
                    <xdr:col>13</xdr:col>
                    <xdr:colOff>0</xdr:colOff>
                    <xdr:row>233</xdr:row>
                    <xdr:rowOff>0</xdr:rowOff>
                  </to>
                </anchor>
              </controlPr>
            </control>
          </mc:Choice>
        </mc:AlternateContent>
        <mc:AlternateContent xmlns:mc="http://schemas.openxmlformats.org/markup-compatibility/2006">
          <mc:Choice Requires="x14">
            <control shapeId="4231" r:id="rId102" name="Check Box 1159">
              <controlPr defaultSize="0" autoFill="0" autoLine="0" autoPict="0">
                <anchor moveWithCells="1">
                  <from>
                    <xdr:col>23</xdr:col>
                    <xdr:colOff>47625</xdr:colOff>
                    <xdr:row>296</xdr:row>
                    <xdr:rowOff>57150</xdr:rowOff>
                  </from>
                  <to>
                    <xdr:col>23</xdr:col>
                    <xdr:colOff>257175</xdr:colOff>
                    <xdr:row>297</xdr:row>
                    <xdr:rowOff>95250</xdr:rowOff>
                  </to>
                </anchor>
              </controlPr>
            </control>
          </mc:Choice>
        </mc:AlternateContent>
        <mc:AlternateContent xmlns:mc="http://schemas.openxmlformats.org/markup-compatibility/2006">
          <mc:Choice Requires="x14">
            <control shapeId="4232" r:id="rId103" name="Check Box 1160">
              <controlPr defaultSize="0" autoFill="0" autoLine="0" autoPict="0">
                <anchor moveWithCells="1">
                  <from>
                    <xdr:col>24</xdr:col>
                    <xdr:colOff>47625</xdr:colOff>
                    <xdr:row>296</xdr:row>
                    <xdr:rowOff>57150</xdr:rowOff>
                  </from>
                  <to>
                    <xdr:col>24</xdr:col>
                    <xdr:colOff>257175</xdr:colOff>
                    <xdr:row>297</xdr:row>
                    <xdr:rowOff>95250</xdr:rowOff>
                  </to>
                </anchor>
              </controlPr>
            </control>
          </mc:Choice>
        </mc:AlternateContent>
        <mc:AlternateContent xmlns:mc="http://schemas.openxmlformats.org/markup-compatibility/2006">
          <mc:Choice Requires="x14">
            <control shapeId="4233" r:id="rId104" name="Check Box 1161">
              <controlPr defaultSize="0" autoFill="0" autoLine="0" autoPict="0">
                <anchor moveWithCells="1">
                  <from>
                    <xdr:col>25</xdr:col>
                    <xdr:colOff>47625</xdr:colOff>
                    <xdr:row>296</xdr:row>
                    <xdr:rowOff>57150</xdr:rowOff>
                  </from>
                  <to>
                    <xdr:col>25</xdr:col>
                    <xdr:colOff>257175</xdr:colOff>
                    <xdr:row>297</xdr:row>
                    <xdr:rowOff>95250</xdr:rowOff>
                  </to>
                </anchor>
              </controlPr>
            </control>
          </mc:Choice>
        </mc:AlternateContent>
        <mc:AlternateContent xmlns:mc="http://schemas.openxmlformats.org/markup-compatibility/2006">
          <mc:Choice Requires="x14">
            <control shapeId="4249" r:id="rId105" name="Check Box 1177">
              <controlPr defaultSize="0" autoFill="0" autoLine="0" autoPict="0">
                <anchor moveWithCells="1">
                  <from>
                    <xdr:col>4</xdr:col>
                    <xdr:colOff>19050</xdr:colOff>
                    <xdr:row>301</xdr:row>
                    <xdr:rowOff>0</xdr:rowOff>
                  </from>
                  <to>
                    <xdr:col>5</xdr:col>
                    <xdr:colOff>0</xdr:colOff>
                    <xdr:row>302</xdr:row>
                    <xdr:rowOff>0</xdr:rowOff>
                  </to>
                </anchor>
              </controlPr>
            </control>
          </mc:Choice>
        </mc:AlternateContent>
        <mc:AlternateContent xmlns:mc="http://schemas.openxmlformats.org/markup-compatibility/2006">
          <mc:Choice Requires="x14">
            <control shapeId="4252" r:id="rId106" name="Check Box 1180">
              <controlPr defaultSize="0" autoFill="0" autoLine="0" autoPict="0">
                <anchor moveWithCells="1">
                  <from>
                    <xdr:col>9</xdr:col>
                    <xdr:colOff>19050</xdr:colOff>
                    <xdr:row>301</xdr:row>
                    <xdr:rowOff>0</xdr:rowOff>
                  </from>
                  <to>
                    <xdr:col>10</xdr:col>
                    <xdr:colOff>0</xdr:colOff>
                    <xdr:row>302</xdr:row>
                    <xdr:rowOff>0</xdr:rowOff>
                  </to>
                </anchor>
              </controlPr>
            </control>
          </mc:Choice>
        </mc:AlternateContent>
        <mc:AlternateContent xmlns:mc="http://schemas.openxmlformats.org/markup-compatibility/2006">
          <mc:Choice Requires="x14">
            <control shapeId="4253" r:id="rId107" name="Check Box 1181">
              <controlPr defaultSize="0" autoFill="0" autoLine="0" autoPict="0">
                <anchor moveWithCells="1">
                  <from>
                    <xdr:col>13</xdr:col>
                    <xdr:colOff>19050</xdr:colOff>
                    <xdr:row>301</xdr:row>
                    <xdr:rowOff>0</xdr:rowOff>
                  </from>
                  <to>
                    <xdr:col>14</xdr:col>
                    <xdr:colOff>0</xdr:colOff>
                    <xdr:row>302</xdr:row>
                    <xdr:rowOff>0</xdr:rowOff>
                  </to>
                </anchor>
              </controlPr>
            </control>
          </mc:Choice>
        </mc:AlternateContent>
        <mc:AlternateContent xmlns:mc="http://schemas.openxmlformats.org/markup-compatibility/2006">
          <mc:Choice Requires="x14">
            <control shapeId="4259" r:id="rId108" name="Check Box 1187">
              <controlPr defaultSize="0" autoFill="0" autoLine="0" autoPict="0">
                <anchor moveWithCells="1">
                  <from>
                    <xdr:col>4</xdr:col>
                    <xdr:colOff>19050</xdr:colOff>
                    <xdr:row>309</xdr:row>
                    <xdr:rowOff>0</xdr:rowOff>
                  </from>
                  <to>
                    <xdr:col>5</xdr:col>
                    <xdr:colOff>0</xdr:colOff>
                    <xdr:row>310</xdr:row>
                    <xdr:rowOff>0</xdr:rowOff>
                  </to>
                </anchor>
              </controlPr>
            </control>
          </mc:Choice>
        </mc:AlternateContent>
        <mc:AlternateContent xmlns:mc="http://schemas.openxmlformats.org/markup-compatibility/2006">
          <mc:Choice Requires="x14">
            <control shapeId="4260" r:id="rId109" name="Check Box 1188">
              <controlPr defaultSize="0" autoFill="0" autoLine="0" autoPict="0">
                <anchor moveWithCells="1">
                  <from>
                    <xdr:col>12</xdr:col>
                    <xdr:colOff>19050</xdr:colOff>
                    <xdr:row>309</xdr:row>
                    <xdr:rowOff>0</xdr:rowOff>
                  </from>
                  <to>
                    <xdr:col>13</xdr:col>
                    <xdr:colOff>0</xdr:colOff>
                    <xdr:row>310</xdr:row>
                    <xdr:rowOff>0</xdr:rowOff>
                  </to>
                </anchor>
              </controlPr>
            </control>
          </mc:Choice>
        </mc:AlternateContent>
        <mc:AlternateContent xmlns:mc="http://schemas.openxmlformats.org/markup-compatibility/2006">
          <mc:Choice Requires="x14">
            <control shapeId="4261" r:id="rId110" name="Check Box 1189">
              <controlPr defaultSize="0" autoFill="0" autoLine="0" autoPict="0">
                <anchor moveWithCells="1">
                  <from>
                    <xdr:col>4</xdr:col>
                    <xdr:colOff>19050</xdr:colOff>
                    <xdr:row>310</xdr:row>
                    <xdr:rowOff>0</xdr:rowOff>
                  </from>
                  <to>
                    <xdr:col>5</xdr:col>
                    <xdr:colOff>0</xdr:colOff>
                    <xdr:row>311</xdr:row>
                    <xdr:rowOff>0</xdr:rowOff>
                  </to>
                </anchor>
              </controlPr>
            </control>
          </mc:Choice>
        </mc:AlternateContent>
        <mc:AlternateContent xmlns:mc="http://schemas.openxmlformats.org/markup-compatibility/2006">
          <mc:Choice Requires="x14">
            <control shapeId="4262" r:id="rId111" name="Check Box 1190">
              <controlPr defaultSize="0" autoFill="0" autoLine="0" autoPict="0">
                <anchor moveWithCells="1">
                  <from>
                    <xdr:col>4</xdr:col>
                    <xdr:colOff>19050</xdr:colOff>
                    <xdr:row>311</xdr:row>
                    <xdr:rowOff>0</xdr:rowOff>
                  </from>
                  <to>
                    <xdr:col>5</xdr:col>
                    <xdr:colOff>0</xdr:colOff>
                    <xdr:row>312</xdr:row>
                    <xdr:rowOff>0</xdr:rowOff>
                  </to>
                </anchor>
              </controlPr>
            </control>
          </mc:Choice>
        </mc:AlternateContent>
        <mc:AlternateContent xmlns:mc="http://schemas.openxmlformats.org/markup-compatibility/2006">
          <mc:Choice Requires="x14">
            <control shapeId="4263" r:id="rId112" name="Check Box 1191">
              <controlPr defaultSize="0" autoFill="0" autoLine="0" autoPict="0">
                <anchor moveWithCells="1">
                  <from>
                    <xdr:col>4</xdr:col>
                    <xdr:colOff>19050</xdr:colOff>
                    <xdr:row>312</xdr:row>
                    <xdr:rowOff>0</xdr:rowOff>
                  </from>
                  <to>
                    <xdr:col>5</xdr:col>
                    <xdr:colOff>0</xdr:colOff>
                    <xdr:row>313</xdr:row>
                    <xdr:rowOff>0</xdr:rowOff>
                  </to>
                </anchor>
              </controlPr>
            </control>
          </mc:Choice>
        </mc:AlternateContent>
        <mc:AlternateContent xmlns:mc="http://schemas.openxmlformats.org/markup-compatibility/2006">
          <mc:Choice Requires="x14">
            <control shapeId="4264" r:id="rId113" name="Check Box 1192">
              <controlPr defaultSize="0" autoFill="0" autoLine="0" autoPict="0">
                <anchor moveWithCells="1">
                  <from>
                    <xdr:col>4</xdr:col>
                    <xdr:colOff>19050</xdr:colOff>
                    <xdr:row>302</xdr:row>
                    <xdr:rowOff>0</xdr:rowOff>
                  </from>
                  <to>
                    <xdr:col>5</xdr:col>
                    <xdr:colOff>0</xdr:colOff>
                    <xdr:row>303</xdr:row>
                    <xdr:rowOff>0</xdr:rowOff>
                  </to>
                </anchor>
              </controlPr>
            </control>
          </mc:Choice>
        </mc:AlternateContent>
        <mc:AlternateContent xmlns:mc="http://schemas.openxmlformats.org/markup-compatibility/2006">
          <mc:Choice Requires="x14">
            <control shapeId="4265" r:id="rId114" name="Check Box 1193">
              <controlPr defaultSize="0" autoFill="0" autoLine="0" autoPict="0">
                <anchor moveWithCells="1">
                  <from>
                    <xdr:col>4</xdr:col>
                    <xdr:colOff>19050</xdr:colOff>
                    <xdr:row>302</xdr:row>
                    <xdr:rowOff>0</xdr:rowOff>
                  </from>
                  <to>
                    <xdr:col>5</xdr:col>
                    <xdr:colOff>0</xdr:colOff>
                    <xdr:row>303</xdr:row>
                    <xdr:rowOff>0</xdr:rowOff>
                  </to>
                </anchor>
              </controlPr>
            </control>
          </mc:Choice>
        </mc:AlternateContent>
        <mc:AlternateContent xmlns:mc="http://schemas.openxmlformats.org/markup-compatibility/2006">
          <mc:Choice Requires="x14">
            <control shapeId="4266" r:id="rId115" name="Check Box 1194">
              <controlPr defaultSize="0" autoFill="0" autoLine="0" autoPict="0">
                <anchor moveWithCells="1">
                  <from>
                    <xdr:col>11</xdr:col>
                    <xdr:colOff>19050</xdr:colOff>
                    <xdr:row>302</xdr:row>
                    <xdr:rowOff>0</xdr:rowOff>
                  </from>
                  <to>
                    <xdr:col>12</xdr:col>
                    <xdr:colOff>0</xdr:colOff>
                    <xdr:row>303</xdr:row>
                    <xdr:rowOff>0</xdr:rowOff>
                  </to>
                </anchor>
              </controlPr>
            </control>
          </mc:Choice>
        </mc:AlternateContent>
        <mc:AlternateContent xmlns:mc="http://schemas.openxmlformats.org/markup-compatibility/2006">
          <mc:Choice Requires="x14">
            <control shapeId="4267" r:id="rId116" name="Check Box 1195">
              <controlPr defaultSize="0" autoFill="0" autoLine="0" autoPict="0">
                <anchor moveWithCells="1">
                  <from>
                    <xdr:col>4</xdr:col>
                    <xdr:colOff>19050</xdr:colOff>
                    <xdr:row>303</xdr:row>
                    <xdr:rowOff>0</xdr:rowOff>
                  </from>
                  <to>
                    <xdr:col>5</xdr:col>
                    <xdr:colOff>0</xdr:colOff>
                    <xdr:row>304</xdr:row>
                    <xdr:rowOff>0</xdr:rowOff>
                  </to>
                </anchor>
              </controlPr>
            </control>
          </mc:Choice>
        </mc:AlternateContent>
        <mc:AlternateContent xmlns:mc="http://schemas.openxmlformats.org/markup-compatibility/2006">
          <mc:Choice Requires="x14">
            <control shapeId="4268" r:id="rId117" name="Check Box 1196">
              <controlPr defaultSize="0" autoFill="0" autoLine="0" autoPict="0">
                <anchor moveWithCells="1">
                  <from>
                    <xdr:col>4</xdr:col>
                    <xdr:colOff>19050</xdr:colOff>
                    <xdr:row>304</xdr:row>
                    <xdr:rowOff>0</xdr:rowOff>
                  </from>
                  <to>
                    <xdr:col>5</xdr:col>
                    <xdr:colOff>0</xdr:colOff>
                    <xdr:row>305</xdr:row>
                    <xdr:rowOff>0</xdr:rowOff>
                  </to>
                </anchor>
              </controlPr>
            </control>
          </mc:Choice>
        </mc:AlternateContent>
        <mc:AlternateContent xmlns:mc="http://schemas.openxmlformats.org/markup-compatibility/2006">
          <mc:Choice Requires="x14">
            <control shapeId="4269" r:id="rId118" name="Check Box 1197">
              <controlPr defaultSize="0" autoFill="0" autoLine="0" autoPict="0">
                <anchor moveWithCells="1">
                  <from>
                    <xdr:col>4</xdr:col>
                    <xdr:colOff>19050</xdr:colOff>
                    <xdr:row>304</xdr:row>
                    <xdr:rowOff>0</xdr:rowOff>
                  </from>
                  <to>
                    <xdr:col>5</xdr:col>
                    <xdr:colOff>0</xdr:colOff>
                    <xdr:row>305</xdr:row>
                    <xdr:rowOff>0</xdr:rowOff>
                  </to>
                </anchor>
              </controlPr>
            </control>
          </mc:Choice>
        </mc:AlternateContent>
        <mc:AlternateContent xmlns:mc="http://schemas.openxmlformats.org/markup-compatibility/2006">
          <mc:Choice Requires="x14">
            <control shapeId="4270" r:id="rId119" name="Check Box 1198">
              <controlPr defaultSize="0" autoFill="0" autoLine="0" autoPict="0">
                <anchor moveWithCells="1">
                  <from>
                    <xdr:col>4</xdr:col>
                    <xdr:colOff>19050</xdr:colOff>
                    <xdr:row>304</xdr:row>
                    <xdr:rowOff>0</xdr:rowOff>
                  </from>
                  <to>
                    <xdr:col>5</xdr:col>
                    <xdr:colOff>0</xdr:colOff>
                    <xdr:row>305</xdr:row>
                    <xdr:rowOff>0</xdr:rowOff>
                  </to>
                </anchor>
              </controlPr>
            </control>
          </mc:Choice>
        </mc:AlternateContent>
        <mc:AlternateContent xmlns:mc="http://schemas.openxmlformats.org/markup-compatibility/2006">
          <mc:Choice Requires="x14">
            <control shapeId="4271" r:id="rId120" name="Check Box 1199">
              <controlPr defaultSize="0" autoFill="0" autoLine="0" autoPict="0">
                <anchor moveWithCells="1">
                  <from>
                    <xdr:col>8</xdr:col>
                    <xdr:colOff>19050</xdr:colOff>
                    <xdr:row>304</xdr:row>
                    <xdr:rowOff>0</xdr:rowOff>
                  </from>
                  <to>
                    <xdr:col>9</xdr:col>
                    <xdr:colOff>0</xdr:colOff>
                    <xdr:row>305</xdr:row>
                    <xdr:rowOff>0</xdr:rowOff>
                  </to>
                </anchor>
              </controlPr>
            </control>
          </mc:Choice>
        </mc:AlternateContent>
        <mc:AlternateContent xmlns:mc="http://schemas.openxmlformats.org/markup-compatibility/2006">
          <mc:Choice Requires="x14">
            <control shapeId="4272" r:id="rId121" name="Check Box 1200">
              <controlPr defaultSize="0" autoFill="0" autoLine="0" autoPict="0">
                <anchor moveWithCells="1">
                  <from>
                    <xdr:col>14</xdr:col>
                    <xdr:colOff>19050</xdr:colOff>
                    <xdr:row>304</xdr:row>
                    <xdr:rowOff>0</xdr:rowOff>
                  </from>
                  <to>
                    <xdr:col>15</xdr:col>
                    <xdr:colOff>0</xdr:colOff>
                    <xdr:row>305</xdr:row>
                    <xdr:rowOff>0</xdr:rowOff>
                  </to>
                </anchor>
              </controlPr>
            </control>
          </mc:Choice>
        </mc:AlternateContent>
        <mc:AlternateContent xmlns:mc="http://schemas.openxmlformats.org/markup-compatibility/2006">
          <mc:Choice Requires="x14">
            <control shapeId="4273" r:id="rId122" name="Check Box 1201">
              <controlPr defaultSize="0" autoFill="0" autoLine="0" autoPict="0">
                <anchor moveWithCells="1">
                  <from>
                    <xdr:col>14</xdr:col>
                    <xdr:colOff>19050</xdr:colOff>
                    <xdr:row>304</xdr:row>
                    <xdr:rowOff>0</xdr:rowOff>
                  </from>
                  <to>
                    <xdr:col>15</xdr:col>
                    <xdr:colOff>0</xdr:colOff>
                    <xdr:row>305</xdr:row>
                    <xdr:rowOff>0</xdr:rowOff>
                  </to>
                </anchor>
              </controlPr>
            </control>
          </mc:Choice>
        </mc:AlternateContent>
        <mc:AlternateContent xmlns:mc="http://schemas.openxmlformats.org/markup-compatibility/2006">
          <mc:Choice Requires="x14">
            <control shapeId="4274" r:id="rId123" name="Check Box 1202">
              <controlPr defaultSize="0" autoFill="0" autoLine="0" autoPict="0">
                <anchor moveWithCells="1">
                  <from>
                    <xdr:col>14</xdr:col>
                    <xdr:colOff>19050</xdr:colOff>
                    <xdr:row>304</xdr:row>
                    <xdr:rowOff>0</xdr:rowOff>
                  </from>
                  <to>
                    <xdr:col>15</xdr:col>
                    <xdr:colOff>0</xdr:colOff>
                    <xdr:row>305</xdr:row>
                    <xdr:rowOff>0</xdr:rowOff>
                  </to>
                </anchor>
              </controlPr>
            </control>
          </mc:Choice>
        </mc:AlternateContent>
        <mc:AlternateContent xmlns:mc="http://schemas.openxmlformats.org/markup-compatibility/2006">
          <mc:Choice Requires="x14">
            <control shapeId="4275" r:id="rId124" name="Check Box 1203">
              <controlPr defaultSize="0" autoFill="0" autoLine="0" autoPict="0">
                <anchor moveWithCells="1">
                  <from>
                    <xdr:col>4</xdr:col>
                    <xdr:colOff>19050</xdr:colOff>
                    <xdr:row>305</xdr:row>
                    <xdr:rowOff>0</xdr:rowOff>
                  </from>
                  <to>
                    <xdr:col>5</xdr:col>
                    <xdr:colOff>0</xdr:colOff>
                    <xdr:row>306</xdr:row>
                    <xdr:rowOff>0</xdr:rowOff>
                  </to>
                </anchor>
              </controlPr>
            </control>
          </mc:Choice>
        </mc:AlternateContent>
        <mc:AlternateContent xmlns:mc="http://schemas.openxmlformats.org/markup-compatibility/2006">
          <mc:Choice Requires="x14">
            <control shapeId="4276" r:id="rId125" name="Check Box 1204">
              <controlPr defaultSize="0" autoFill="0" autoLine="0" autoPict="0">
                <anchor moveWithCells="1">
                  <from>
                    <xdr:col>4</xdr:col>
                    <xdr:colOff>19050</xdr:colOff>
                    <xdr:row>305</xdr:row>
                    <xdr:rowOff>0</xdr:rowOff>
                  </from>
                  <to>
                    <xdr:col>5</xdr:col>
                    <xdr:colOff>0</xdr:colOff>
                    <xdr:row>306</xdr:row>
                    <xdr:rowOff>0</xdr:rowOff>
                  </to>
                </anchor>
              </controlPr>
            </control>
          </mc:Choice>
        </mc:AlternateContent>
        <mc:AlternateContent xmlns:mc="http://schemas.openxmlformats.org/markup-compatibility/2006">
          <mc:Choice Requires="x14">
            <control shapeId="4277" r:id="rId126" name="Check Box 1205">
              <controlPr defaultSize="0" autoFill="0" autoLine="0" autoPict="0">
                <anchor moveWithCells="1">
                  <from>
                    <xdr:col>4</xdr:col>
                    <xdr:colOff>19050</xdr:colOff>
                    <xdr:row>306</xdr:row>
                    <xdr:rowOff>0</xdr:rowOff>
                  </from>
                  <to>
                    <xdr:col>5</xdr:col>
                    <xdr:colOff>0</xdr:colOff>
                    <xdr:row>307</xdr:row>
                    <xdr:rowOff>0</xdr:rowOff>
                  </to>
                </anchor>
              </controlPr>
            </control>
          </mc:Choice>
        </mc:AlternateContent>
        <mc:AlternateContent xmlns:mc="http://schemas.openxmlformats.org/markup-compatibility/2006">
          <mc:Choice Requires="x14">
            <control shapeId="4278" r:id="rId127" name="Check Box 1206">
              <controlPr defaultSize="0" autoFill="0" autoLine="0" autoPict="0">
                <anchor moveWithCells="1">
                  <from>
                    <xdr:col>4</xdr:col>
                    <xdr:colOff>19050</xdr:colOff>
                    <xdr:row>306</xdr:row>
                    <xdr:rowOff>0</xdr:rowOff>
                  </from>
                  <to>
                    <xdr:col>5</xdr:col>
                    <xdr:colOff>0</xdr:colOff>
                    <xdr:row>307</xdr:row>
                    <xdr:rowOff>0</xdr:rowOff>
                  </to>
                </anchor>
              </controlPr>
            </control>
          </mc:Choice>
        </mc:AlternateContent>
        <mc:AlternateContent xmlns:mc="http://schemas.openxmlformats.org/markup-compatibility/2006">
          <mc:Choice Requires="x14">
            <control shapeId="4279" r:id="rId128" name="Check Box 1207">
              <controlPr defaultSize="0" autoFill="0" autoLine="0" autoPict="0">
                <anchor moveWithCells="1">
                  <from>
                    <xdr:col>12</xdr:col>
                    <xdr:colOff>19050</xdr:colOff>
                    <xdr:row>306</xdr:row>
                    <xdr:rowOff>0</xdr:rowOff>
                  </from>
                  <to>
                    <xdr:col>13</xdr:col>
                    <xdr:colOff>0</xdr:colOff>
                    <xdr:row>307</xdr:row>
                    <xdr:rowOff>0</xdr:rowOff>
                  </to>
                </anchor>
              </controlPr>
            </control>
          </mc:Choice>
        </mc:AlternateContent>
        <mc:AlternateContent xmlns:mc="http://schemas.openxmlformats.org/markup-compatibility/2006">
          <mc:Choice Requires="x14">
            <control shapeId="4280" r:id="rId129" name="Check Box 1208">
              <controlPr defaultSize="0" autoFill="0" autoLine="0" autoPict="0">
                <anchor moveWithCells="1">
                  <from>
                    <xdr:col>12</xdr:col>
                    <xdr:colOff>19050</xdr:colOff>
                    <xdr:row>306</xdr:row>
                    <xdr:rowOff>0</xdr:rowOff>
                  </from>
                  <to>
                    <xdr:col>13</xdr:col>
                    <xdr:colOff>0</xdr:colOff>
                    <xdr:row>307</xdr:row>
                    <xdr:rowOff>0</xdr:rowOff>
                  </to>
                </anchor>
              </controlPr>
            </control>
          </mc:Choice>
        </mc:AlternateContent>
        <mc:AlternateContent xmlns:mc="http://schemas.openxmlformats.org/markup-compatibility/2006">
          <mc:Choice Requires="x14">
            <control shapeId="4281" r:id="rId130" name="Check Box 1209">
              <controlPr defaultSize="0" autoFill="0" autoLine="0" autoPict="0">
                <anchor moveWithCells="1">
                  <from>
                    <xdr:col>13</xdr:col>
                    <xdr:colOff>19050</xdr:colOff>
                    <xdr:row>307</xdr:row>
                    <xdr:rowOff>0</xdr:rowOff>
                  </from>
                  <to>
                    <xdr:col>14</xdr:col>
                    <xdr:colOff>0</xdr:colOff>
                    <xdr:row>308</xdr:row>
                    <xdr:rowOff>0</xdr:rowOff>
                  </to>
                </anchor>
              </controlPr>
            </control>
          </mc:Choice>
        </mc:AlternateContent>
        <mc:AlternateContent xmlns:mc="http://schemas.openxmlformats.org/markup-compatibility/2006">
          <mc:Choice Requires="x14">
            <control shapeId="4282" r:id="rId131" name="Check Box 1210">
              <controlPr defaultSize="0" autoFill="0" autoLine="0" autoPict="0">
                <anchor moveWithCells="1">
                  <from>
                    <xdr:col>13</xdr:col>
                    <xdr:colOff>19050</xdr:colOff>
                    <xdr:row>307</xdr:row>
                    <xdr:rowOff>0</xdr:rowOff>
                  </from>
                  <to>
                    <xdr:col>14</xdr:col>
                    <xdr:colOff>0</xdr:colOff>
                    <xdr:row>308</xdr:row>
                    <xdr:rowOff>0</xdr:rowOff>
                  </to>
                </anchor>
              </controlPr>
            </control>
          </mc:Choice>
        </mc:AlternateContent>
        <mc:AlternateContent xmlns:mc="http://schemas.openxmlformats.org/markup-compatibility/2006">
          <mc:Choice Requires="x14">
            <control shapeId="4283" r:id="rId132" name="Check Box 1211">
              <controlPr defaultSize="0" autoFill="0" autoLine="0" autoPict="0">
                <anchor moveWithCells="1">
                  <from>
                    <xdr:col>13</xdr:col>
                    <xdr:colOff>19050</xdr:colOff>
                    <xdr:row>307</xdr:row>
                    <xdr:rowOff>0</xdr:rowOff>
                  </from>
                  <to>
                    <xdr:col>14</xdr:col>
                    <xdr:colOff>0</xdr:colOff>
                    <xdr:row>308</xdr:row>
                    <xdr:rowOff>0</xdr:rowOff>
                  </to>
                </anchor>
              </controlPr>
            </control>
          </mc:Choice>
        </mc:AlternateContent>
        <mc:AlternateContent xmlns:mc="http://schemas.openxmlformats.org/markup-compatibility/2006">
          <mc:Choice Requires="x14">
            <control shapeId="4297" r:id="rId133" name="Check Box 1225">
              <controlPr defaultSize="0" autoFill="0" autoLine="0" autoPict="0">
                <anchor moveWithCells="1">
                  <from>
                    <xdr:col>23</xdr:col>
                    <xdr:colOff>47625</xdr:colOff>
                    <xdr:row>316</xdr:row>
                    <xdr:rowOff>95250</xdr:rowOff>
                  </from>
                  <to>
                    <xdr:col>23</xdr:col>
                    <xdr:colOff>257175</xdr:colOff>
                    <xdr:row>317</xdr:row>
                    <xdr:rowOff>123825</xdr:rowOff>
                  </to>
                </anchor>
              </controlPr>
            </control>
          </mc:Choice>
        </mc:AlternateContent>
        <mc:AlternateContent xmlns:mc="http://schemas.openxmlformats.org/markup-compatibility/2006">
          <mc:Choice Requires="x14">
            <control shapeId="4298" r:id="rId134" name="Check Box 1226">
              <controlPr defaultSize="0" autoFill="0" autoLine="0" autoPict="0">
                <anchor moveWithCells="1">
                  <from>
                    <xdr:col>24</xdr:col>
                    <xdr:colOff>47625</xdr:colOff>
                    <xdr:row>316</xdr:row>
                    <xdr:rowOff>95250</xdr:rowOff>
                  </from>
                  <to>
                    <xdr:col>24</xdr:col>
                    <xdr:colOff>257175</xdr:colOff>
                    <xdr:row>317</xdr:row>
                    <xdr:rowOff>123825</xdr:rowOff>
                  </to>
                </anchor>
              </controlPr>
            </control>
          </mc:Choice>
        </mc:AlternateContent>
        <mc:AlternateContent xmlns:mc="http://schemas.openxmlformats.org/markup-compatibility/2006">
          <mc:Choice Requires="x14">
            <control shapeId="4299" r:id="rId135" name="Check Box 1227">
              <controlPr defaultSize="0" autoFill="0" autoLine="0" autoPict="0">
                <anchor moveWithCells="1">
                  <from>
                    <xdr:col>25</xdr:col>
                    <xdr:colOff>47625</xdr:colOff>
                    <xdr:row>316</xdr:row>
                    <xdr:rowOff>95250</xdr:rowOff>
                  </from>
                  <to>
                    <xdr:col>25</xdr:col>
                    <xdr:colOff>257175</xdr:colOff>
                    <xdr:row>317</xdr:row>
                    <xdr:rowOff>123825</xdr:rowOff>
                  </to>
                </anchor>
              </controlPr>
            </control>
          </mc:Choice>
        </mc:AlternateContent>
        <mc:AlternateContent xmlns:mc="http://schemas.openxmlformats.org/markup-compatibility/2006">
          <mc:Choice Requires="x14">
            <control shapeId="4300" r:id="rId136" name="Check Box 1228">
              <controlPr defaultSize="0" autoFill="0" autoLine="0" autoPict="0">
                <anchor moveWithCells="1">
                  <from>
                    <xdr:col>23</xdr:col>
                    <xdr:colOff>47625</xdr:colOff>
                    <xdr:row>325</xdr:row>
                    <xdr:rowOff>190500</xdr:rowOff>
                  </from>
                  <to>
                    <xdr:col>23</xdr:col>
                    <xdr:colOff>257175</xdr:colOff>
                    <xdr:row>327</xdr:row>
                    <xdr:rowOff>19050</xdr:rowOff>
                  </to>
                </anchor>
              </controlPr>
            </control>
          </mc:Choice>
        </mc:AlternateContent>
        <mc:AlternateContent xmlns:mc="http://schemas.openxmlformats.org/markup-compatibility/2006">
          <mc:Choice Requires="x14">
            <control shapeId="4301" r:id="rId137" name="Check Box 1229">
              <controlPr defaultSize="0" autoFill="0" autoLine="0" autoPict="0">
                <anchor moveWithCells="1">
                  <from>
                    <xdr:col>24</xdr:col>
                    <xdr:colOff>47625</xdr:colOff>
                    <xdr:row>325</xdr:row>
                    <xdr:rowOff>190500</xdr:rowOff>
                  </from>
                  <to>
                    <xdr:col>24</xdr:col>
                    <xdr:colOff>257175</xdr:colOff>
                    <xdr:row>327</xdr:row>
                    <xdr:rowOff>19050</xdr:rowOff>
                  </to>
                </anchor>
              </controlPr>
            </control>
          </mc:Choice>
        </mc:AlternateContent>
        <mc:AlternateContent xmlns:mc="http://schemas.openxmlformats.org/markup-compatibility/2006">
          <mc:Choice Requires="x14">
            <control shapeId="4302" r:id="rId138" name="Check Box 1230">
              <controlPr defaultSize="0" autoFill="0" autoLine="0" autoPict="0">
                <anchor moveWithCells="1">
                  <from>
                    <xdr:col>25</xdr:col>
                    <xdr:colOff>47625</xdr:colOff>
                    <xdr:row>325</xdr:row>
                    <xdr:rowOff>190500</xdr:rowOff>
                  </from>
                  <to>
                    <xdr:col>25</xdr:col>
                    <xdr:colOff>257175</xdr:colOff>
                    <xdr:row>327</xdr:row>
                    <xdr:rowOff>19050</xdr:rowOff>
                  </to>
                </anchor>
              </controlPr>
            </control>
          </mc:Choice>
        </mc:AlternateContent>
        <mc:AlternateContent xmlns:mc="http://schemas.openxmlformats.org/markup-compatibility/2006">
          <mc:Choice Requires="x14">
            <control shapeId="4303" r:id="rId139" name="Check Box 1231">
              <controlPr defaultSize="0" autoFill="0" autoLine="0" autoPict="0">
                <anchor moveWithCells="1">
                  <from>
                    <xdr:col>23</xdr:col>
                    <xdr:colOff>47625</xdr:colOff>
                    <xdr:row>328</xdr:row>
                    <xdr:rowOff>85725</xdr:rowOff>
                  </from>
                  <to>
                    <xdr:col>23</xdr:col>
                    <xdr:colOff>257175</xdr:colOff>
                    <xdr:row>329</xdr:row>
                    <xdr:rowOff>123825</xdr:rowOff>
                  </to>
                </anchor>
              </controlPr>
            </control>
          </mc:Choice>
        </mc:AlternateContent>
        <mc:AlternateContent xmlns:mc="http://schemas.openxmlformats.org/markup-compatibility/2006">
          <mc:Choice Requires="x14">
            <control shapeId="4304" r:id="rId140" name="Check Box 1232">
              <controlPr defaultSize="0" autoFill="0" autoLine="0" autoPict="0">
                <anchor moveWithCells="1">
                  <from>
                    <xdr:col>24</xdr:col>
                    <xdr:colOff>47625</xdr:colOff>
                    <xdr:row>328</xdr:row>
                    <xdr:rowOff>85725</xdr:rowOff>
                  </from>
                  <to>
                    <xdr:col>24</xdr:col>
                    <xdr:colOff>257175</xdr:colOff>
                    <xdr:row>329</xdr:row>
                    <xdr:rowOff>123825</xdr:rowOff>
                  </to>
                </anchor>
              </controlPr>
            </control>
          </mc:Choice>
        </mc:AlternateContent>
        <mc:AlternateContent xmlns:mc="http://schemas.openxmlformats.org/markup-compatibility/2006">
          <mc:Choice Requires="x14">
            <control shapeId="4305" r:id="rId141" name="Check Box 1233">
              <controlPr defaultSize="0" autoFill="0" autoLine="0" autoPict="0">
                <anchor moveWithCells="1">
                  <from>
                    <xdr:col>25</xdr:col>
                    <xdr:colOff>47625</xdr:colOff>
                    <xdr:row>328</xdr:row>
                    <xdr:rowOff>85725</xdr:rowOff>
                  </from>
                  <to>
                    <xdr:col>25</xdr:col>
                    <xdr:colOff>257175</xdr:colOff>
                    <xdr:row>329</xdr:row>
                    <xdr:rowOff>123825</xdr:rowOff>
                  </to>
                </anchor>
              </controlPr>
            </control>
          </mc:Choice>
        </mc:AlternateContent>
        <mc:AlternateContent xmlns:mc="http://schemas.openxmlformats.org/markup-compatibility/2006">
          <mc:Choice Requires="x14">
            <control shapeId="4306" r:id="rId142" name="Check Box 1234">
              <controlPr defaultSize="0" autoFill="0" autoLine="0" autoPict="0">
                <anchor moveWithCells="1">
                  <from>
                    <xdr:col>23</xdr:col>
                    <xdr:colOff>47625</xdr:colOff>
                    <xdr:row>331</xdr:row>
                    <xdr:rowOff>85725</xdr:rowOff>
                  </from>
                  <to>
                    <xdr:col>23</xdr:col>
                    <xdr:colOff>257175</xdr:colOff>
                    <xdr:row>332</xdr:row>
                    <xdr:rowOff>114300</xdr:rowOff>
                  </to>
                </anchor>
              </controlPr>
            </control>
          </mc:Choice>
        </mc:AlternateContent>
        <mc:AlternateContent xmlns:mc="http://schemas.openxmlformats.org/markup-compatibility/2006">
          <mc:Choice Requires="x14">
            <control shapeId="4307" r:id="rId143" name="Check Box 1235">
              <controlPr defaultSize="0" autoFill="0" autoLine="0" autoPict="0">
                <anchor moveWithCells="1">
                  <from>
                    <xdr:col>24</xdr:col>
                    <xdr:colOff>47625</xdr:colOff>
                    <xdr:row>331</xdr:row>
                    <xdr:rowOff>76200</xdr:rowOff>
                  </from>
                  <to>
                    <xdr:col>24</xdr:col>
                    <xdr:colOff>257175</xdr:colOff>
                    <xdr:row>332</xdr:row>
                    <xdr:rowOff>104775</xdr:rowOff>
                  </to>
                </anchor>
              </controlPr>
            </control>
          </mc:Choice>
        </mc:AlternateContent>
        <mc:AlternateContent xmlns:mc="http://schemas.openxmlformats.org/markup-compatibility/2006">
          <mc:Choice Requires="x14">
            <control shapeId="4308" r:id="rId144" name="Check Box 1236">
              <controlPr defaultSize="0" autoFill="0" autoLine="0" autoPict="0">
                <anchor moveWithCells="1">
                  <from>
                    <xdr:col>25</xdr:col>
                    <xdr:colOff>47625</xdr:colOff>
                    <xdr:row>331</xdr:row>
                    <xdr:rowOff>66675</xdr:rowOff>
                  </from>
                  <to>
                    <xdr:col>25</xdr:col>
                    <xdr:colOff>257175</xdr:colOff>
                    <xdr:row>332</xdr:row>
                    <xdr:rowOff>95250</xdr:rowOff>
                  </to>
                </anchor>
              </controlPr>
            </control>
          </mc:Choice>
        </mc:AlternateContent>
        <mc:AlternateContent xmlns:mc="http://schemas.openxmlformats.org/markup-compatibility/2006">
          <mc:Choice Requires="x14">
            <control shapeId="4309" r:id="rId145" name="Check Box 1237">
              <controlPr defaultSize="0" autoFill="0" autoLine="0" autoPict="0">
                <anchor moveWithCells="1">
                  <from>
                    <xdr:col>23</xdr:col>
                    <xdr:colOff>47625</xdr:colOff>
                    <xdr:row>335</xdr:row>
                    <xdr:rowOff>190500</xdr:rowOff>
                  </from>
                  <to>
                    <xdr:col>23</xdr:col>
                    <xdr:colOff>257175</xdr:colOff>
                    <xdr:row>337</xdr:row>
                    <xdr:rowOff>19050</xdr:rowOff>
                  </to>
                </anchor>
              </controlPr>
            </control>
          </mc:Choice>
        </mc:AlternateContent>
        <mc:AlternateContent xmlns:mc="http://schemas.openxmlformats.org/markup-compatibility/2006">
          <mc:Choice Requires="x14">
            <control shapeId="4310" r:id="rId146" name="Check Box 1238">
              <controlPr defaultSize="0" autoFill="0" autoLine="0" autoPict="0">
                <anchor moveWithCells="1">
                  <from>
                    <xdr:col>24</xdr:col>
                    <xdr:colOff>47625</xdr:colOff>
                    <xdr:row>335</xdr:row>
                    <xdr:rowOff>190500</xdr:rowOff>
                  </from>
                  <to>
                    <xdr:col>24</xdr:col>
                    <xdr:colOff>257175</xdr:colOff>
                    <xdr:row>337</xdr:row>
                    <xdr:rowOff>19050</xdr:rowOff>
                  </to>
                </anchor>
              </controlPr>
            </control>
          </mc:Choice>
        </mc:AlternateContent>
        <mc:AlternateContent xmlns:mc="http://schemas.openxmlformats.org/markup-compatibility/2006">
          <mc:Choice Requires="x14">
            <control shapeId="4311" r:id="rId147" name="Check Box 1239">
              <controlPr defaultSize="0" autoFill="0" autoLine="0" autoPict="0">
                <anchor moveWithCells="1">
                  <from>
                    <xdr:col>25</xdr:col>
                    <xdr:colOff>47625</xdr:colOff>
                    <xdr:row>335</xdr:row>
                    <xdr:rowOff>190500</xdr:rowOff>
                  </from>
                  <to>
                    <xdr:col>25</xdr:col>
                    <xdr:colOff>257175</xdr:colOff>
                    <xdr:row>337</xdr:row>
                    <xdr:rowOff>19050</xdr:rowOff>
                  </to>
                </anchor>
              </controlPr>
            </control>
          </mc:Choice>
        </mc:AlternateContent>
        <mc:AlternateContent xmlns:mc="http://schemas.openxmlformats.org/markup-compatibility/2006">
          <mc:Choice Requires="x14">
            <control shapeId="4312" r:id="rId148" name="Check Box 1240">
              <controlPr defaultSize="0" autoFill="0" autoLine="0" autoPict="0">
                <anchor moveWithCells="1">
                  <from>
                    <xdr:col>23</xdr:col>
                    <xdr:colOff>47625</xdr:colOff>
                    <xdr:row>393</xdr:row>
                    <xdr:rowOff>95250</xdr:rowOff>
                  </from>
                  <to>
                    <xdr:col>23</xdr:col>
                    <xdr:colOff>257175</xdr:colOff>
                    <xdr:row>394</xdr:row>
                    <xdr:rowOff>133350</xdr:rowOff>
                  </to>
                </anchor>
              </controlPr>
            </control>
          </mc:Choice>
        </mc:AlternateContent>
        <mc:AlternateContent xmlns:mc="http://schemas.openxmlformats.org/markup-compatibility/2006">
          <mc:Choice Requires="x14">
            <control shapeId="4313" r:id="rId149" name="Check Box 1241">
              <controlPr defaultSize="0" autoFill="0" autoLine="0" autoPict="0">
                <anchor moveWithCells="1">
                  <from>
                    <xdr:col>24</xdr:col>
                    <xdr:colOff>47625</xdr:colOff>
                    <xdr:row>393</xdr:row>
                    <xdr:rowOff>95250</xdr:rowOff>
                  </from>
                  <to>
                    <xdr:col>24</xdr:col>
                    <xdr:colOff>257175</xdr:colOff>
                    <xdr:row>394</xdr:row>
                    <xdr:rowOff>133350</xdr:rowOff>
                  </to>
                </anchor>
              </controlPr>
            </control>
          </mc:Choice>
        </mc:AlternateContent>
        <mc:AlternateContent xmlns:mc="http://schemas.openxmlformats.org/markup-compatibility/2006">
          <mc:Choice Requires="x14">
            <control shapeId="4314" r:id="rId150" name="Check Box 1242">
              <controlPr defaultSize="0" autoFill="0" autoLine="0" autoPict="0">
                <anchor moveWithCells="1">
                  <from>
                    <xdr:col>25</xdr:col>
                    <xdr:colOff>47625</xdr:colOff>
                    <xdr:row>393</xdr:row>
                    <xdr:rowOff>95250</xdr:rowOff>
                  </from>
                  <to>
                    <xdr:col>25</xdr:col>
                    <xdr:colOff>257175</xdr:colOff>
                    <xdr:row>394</xdr:row>
                    <xdr:rowOff>133350</xdr:rowOff>
                  </to>
                </anchor>
              </controlPr>
            </control>
          </mc:Choice>
        </mc:AlternateContent>
        <mc:AlternateContent xmlns:mc="http://schemas.openxmlformats.org/markup-compatibility/2006">
          <mc:Choice Requires="x14">
            <control shapeId="4316" r:id="rId151" name="Check Box 1244">
              <controlPr defaultSize="0" autoFill="0" autoLine="0" autoPict="0">
                <anchor moveWithCells="1">
                  <from>
                    <xdr:col>24</xdr:col>
                    <xdr:colOff>57150</xdr:colOff>
                    <xdr:row>581</xdr:row>
                    <xdr:rowOff>200025</xdr:rowOff>
                  </from>
                  <to>
                    <xdr:col>24</xdr:col>
                    <xdr:colOff>266700</xdr:colOff>
                    <xdr:row>583</xdr:row>
                    <xdr:rowOff>28575</xdr:rowOff>
                  </to>
                </anchor>
              </controlPr>
            </control>
          </mc:Choice>
        </mc:AlternateContent>
        <mc:AlternateContent xmlns:mc="http://schemas.openxmlformats.org/markup-compatibility/2006">
          <mc:Choice Requires="x14">
            <control shapeId="4323" r:id="rId152" name="Check Box 1251">
              <controlPr defaultSize="0" autoFill="0" autoLine="0" autoPict="0">
                <anchor moveWithCells="1">
                  <from>
                    <xdr:col>23</xdr:col>
                    <xdr:colOff>47625</xdr:colOff>
                    <xdr:row>559</xdr:row>
                    <xdr:rowOff>200025</xdr:rowOff>
                  </from>
                  <to>
                    <xdr:col>23</xdr:col>
                    <xdr:colOff>257175</xdr:colOff>
                    <xdr:row>561</xdr:row>
                    <xdr:rowOff>28575</xdr:rowOff>
                  </to>
                </anchor>
              </controlPr>
            </control>
          </mc:Choice>
        </mc:AlternateContent>
        <mc:AlternateContent xmlns:mc="http://schemas.openxmlformats.org/markup-compatibility/2006">
          <mc:Choice Requires="x14">
            <control shapeId="4324" r:id="rId153" name="Check Box 1252">
              <controlPr defaultSize="0" autoFill="0" autoLine="0" autoPict="0">
                <anchor moveWithCells="1">
                  <from>
                    <xdr:col>24</xdr:col>
                    <xdr:colOff>47625</xdr:colOff>
                    <xdr:row>559</xdr:row>
                    <xdr:rowOff>200025</xdr:rowOff>
                  </from>
                  <to>
                    <xdr:col>24</xdr:col>
                    <xdr:colOff>257175</xdr:colOff>
                    <xdr:row>561</xdr:row>
                    <xdr:rowOff>28575</xdr:rowOff>
                  </to>
                </anchor>
              </controlPr>
            </control>
          </mc:Choice>
        </mc:AlternateContent>
        <mc:AlternateContent xmlns:mc="http://schemas.openxmlformats.org/markup-compatibility/2006">
          <mc:Choice Requires="x14">
            <control shapeId="4325" r:id="rId154" name="Check Box 1253">
              <controlPr defaultSize="0" autoFill="0" autoLine="0" autoPict="0">
                <anchor moveWithCells="1">
                  <from>
                    <xdr:col>25</xdr:col>
                    <xdr:colOff>47625</xdr:colOff>
                    <xdr:row>559</xdr:row>
                    <xdr:rowOff>200025</xdr:rowOff>
                  </from>
                  <to>
                    <xdr:col>25</xdr:col>
                    <xdr:colOff>257175</xdr:colOff>
                    <xdr:row>561</xdr:row>
                    <xdr:rowOff>28575</xdr:rowOff>
                  </to>
                </anchor>
              </controlPr>
            </control>
          </mc:Choice>
        </mc:AlternateContent>
        <mc:AlternateContent xmlns:mc="http://schemas.openxmlformats.org/markup-compatibility/2006">
          <mc:Choice Requires="x14">
            <control shapeId="4326" r:id="rId155" name="Check Box 1254">
              <controlPr defaultSize="0" autoFill="0" autoLine="0" autoPict="0">
                <anchor moveWithCells="1">
                  <from>
                    <xdr:col>25</xdr:col>
                    <xdr:colOff>38100</xdr:colOff>
                    <xdr:row>581</xdr:row>
                    <xdr:rowOff>209550</xdr:rowOff>
                  </from>
                  <to>
                    <xdr:col>25</xdr:col>
                    <xdr:colOff>247650</xdr:colOff>
                    <xdr:row>583</xdr:row>
                    <xdr:rowOff>28575</xdr:rowOff>
                  </to>
                </anchor>
              </controlPr>
            </control>
          </mc:Choice>
        </mc:AlternateContent>
        <mc:AlternateContent xmlns:mc="http://schemas.openxmlformats.org/markup-compatibility/2006">
          <mc:Choice Requires="x14">
            <control shapeId="4333" r:id="rId156" name="Check Box 1261">
              <controlPr defaultSize="0" autoFill="0" autoLine="0" autoPict="0">
                <anchor moveWithCells="1">
                  <from>
                    <xdr:col>23</xdr:col>
                    <xdr:colOff>47625</xdr:colOff>
                    <xdr:row>587</xdr:row>
                    <xdr:rowOff>133350</xdr:rowOff>
                  </from>
                  <to>
                    <xdr:col>23</xdr:col>
                    <xdr:colOff>257175</xdr:colOff>
                    <xdr:row>588</xdr:row>
                    <xdr:rowOff>171450</xdr:rowOff>
                  </to>
                </anchor>
              </controlPr>
            </control>
          </mc:Choice>
        </mc:AlternateContent>
        <mc:AlternateContent xmlns:mc="http://schemas.openxmlformats.org/markup-compatibility/2006">
          <mc:Choice Requires="x14">
            <control shapeId="4334" r:id="rId157" name="Check Box 1262">
              <controlPr defaultSize="0" autoFill="0" autoLine="0" autoPict="0">
                <anchor moveWithCells="1">
                  <from>
                    <xdr:col>24</xdr:col>
                    <xdr:colOff>47625</xdr:colOff>
                    <xdr:row>587</xdr:row>
                    <xdr:rowOff>133350</xdr:rowOff>
                  </from>
                  <to>
                    <xdr:col>24</xdr:col>
                    <xdr:colOff>257175</xdr:colOff>
                    <xdr:row>588</xdr:row>
                    <xdr:rowOff>171450</xdr:rowOff>
                  </to>
                </anchor>
              </controlPr>
            </control>
          </mc:Choice>
        </mc:AlternateContent>
        <mc:AlternateContent xmlns:mc="http://schemas.openxmlformats.org/markup-compatibility/2006">
          <mc:Choice Requires="x14">
            <control shapeId="4335" r:id="rId158" name="Check Box 1263">
              <controlPr defaultSize="0" autoFill="0" autoLine="0" autoPict="0">
                <anchor moveWithCells="1">
                  <from>
                    <xdr:col>23</xdr:col>
                    <xdr:colOff>47625</xdr:colOff>
                    <xdr:row>591</xdr:row>
                    <xdr:rowOff>76200</xdr:rowOff>
                  </from>
                  <to>
                    <xdr:col>23</xdr:col>
                    <xdr:colOff>257175</xdr:colOff>
                    <xdr:row>592</xdr:row>
                    <xdr:rowOff>104775</xdr:rowOff>
                  </to>
                </anchor>
              </controlPr>
            </control>
          </mc:Choice>
        </mc:AlternateContent>
        <mc:AlternateContent xmlns:mc="http://schemas.openxmlformats.org/markup-compatibility/2006">
          <mc:Choice Requires="x14">
            <control shapeId="4336" r:id="rId159" name="Check Box 1264">
              <controlPr defaultSize="0" autoFill="0" autoLine="0" autoPict="0">
                <anchor moveWithCells="1">
                  <from>
                    <xdr:col>24</xdr:col>
                    <xdr:colOff>47625</xdr:colOff>
                    <xdr:row>591</xdr:row>
                    <xdr:rowOff>76200</xdr:rowOff>
                  </from>
                  <to>
                    <xdr:col>24</xdr:col>
                    <xdr:colOff>257175</xdr:colOff>
                    <xdr:row>592</xdr:row>
                    <xdr:rowOff>104775</xdr:rowOff>
                  </to>
                </anchor>
              </controlPr>
            </control>
          </mc:Choice>
        </mc:AlternateContent>
        <mc:AlternateContent xmlns:mc="http://schemas.openxmlformats.org/markup-compatibility/2006">
          <mc:Choice Requires="x14">
            <control shapeId="4337" r:id="rId160" name="Check Box 1265">
              <controlPr defaultSize="0" autoFill="0" autoLine="0" autoPict="0">
                <anchor moveWithCells="1">
                  <from>
                    <xdr:col>25</xdr:col>
                    <xdr:colOff>47625</xdr:colOff>
                    <xdr:row>587</xdr:row>
                    <xdr:rowOff>133350</xdr:rowOff>
                  </from>
                  <to>
                    <xdr:col>25</xdr:col>
                    <xdr:colOff>257175</xdr:colOff>
                    <xdr:row>588</xdr:row>
                    <xdr:rowOff>171450</xdr:rowOff>
                  </to>
                </anchor>
              </controlPr>
            </control>
          </mc:Choice>
        </mc:AlternateContent>
        <mc:AlternateContent xmlns:mc="http://schemas.openxmlformats.org/markup-compatibility/2006">
          <mc:Choice Requires="x14">
            <control shapeId="4338" r:id="rId161" name="Check Box 1266">
              <controlPr defaultSize="0" autoFill="0" autoLine="0" autoPict="0">
                <anchor moveWithCells="1">
                  <from>
                    <xdr:col>25</xdr:col>
                    <xdr:colOff>47625</xdr:colOff>
                    <xdr:row>591</xdr:row>
                    <xdr:rowOff>76200</xdr:rowOff>
                  </from>
                  <to>
                    <xdr:col>25</xdr:col>
                    <xdr:colOff>257175</xdr:colOff>
                    <xdr:row>592</xdr:row>
                    <xdr:rowOff>104775</xdr:rowOff>
                  </to>
                </anchor>
              </controlPr>
            </control>
          </mc:Choice>
        </mc:AlternateContent>
        <mc:AlternateContent xmlns:mc="http://schemas.openxmlformats.org/markup-compatibility/2006">
          <mc:Choice Requires="x14">
            <control shapeId="4339" r:id="rId162" name="Check Box 1267">
              <controlPr defaultSize="0" autoFill="0" autoLine="0" autoPict="0">
                <anchor moveWithCells="1">
                  <from>
                    <xdr:col>23</xdr:col>
                    <xdr:colOff>47625</xdr:colOff>
                    <xdr:row>594</xdr:row>
                    <xdr:rowOff>95250</xdr:rowOff>
                  </from>
                  <to>
                    <xdr:col>23</xdr:col>
                    <xdr:colOff>257175</xdr:colOff>
                    <xdr:row>595</xdr:row>
                    <xdr:rowOff>123825</xdr:rowOff>
                  </to>
                </anchor>
              </controlPr>
            </control>
          </mc:Choice>
        </mc:AlternateContent>
        <mc:AlternateContent xmlns:mc="http://schemas.openxmlformats.org/markup-compatibility/2006">
          <mc:Choice Requires="x14">
            <control shapeId="4340" r:id="rId163" name="Check Box 1268">
              <controlPr defaultSize="0" autoFill="0" autoLine="0" autoPict="0">
                <anchor moveWithCells="1">
                  <from>
                    <xdr:col>24</xdr:col>
                    <xdr:colOff>47625</xdr:colOff>
                    <xdr:row>594</xdr:row>
                    <xdr:rowOff>95250</xdr:rowOff>
                  </from>
                  <to>
                    <xdr:col>24</xdr:col>
                    <xdr:colOff>257175</xdr:colOff>
                    <xdr:row>595</xdr:row>
                    <xdr:rowOff>123825</xdr:rowOff>
                  </to>
                </anchor>
              </controlPr>
            </control>
          </mc:Choice>
        </mc:AlternateContent>
        <mc:AlternateContent xmlns:mc="http://schemas.openxmlformats.org/markup-compatibility/2006">
          <mc:Choice Requires="x14">
            <control shapeId="4341" r:id="rId164" name="Check Box 1269">
              <controlPr defaultSize="0" autoFill="0" autoLine="0" autoPict="0">
                <anchor moveWithCells="1">
                  <from>
                    <xdr:col>25</xdr:col>
                    <xdr:colOff>47625</xdr:colOff>
                    <xdr:row>594</xdr:row>
                    <xdr:rowOff>95250</xdr:rowOff>
                  </from>
                  <to>
                    <xdr:col>25</xdr:col>
                    <xdr:colOff>257175</xdr:colOff>
                    <xdr:row>595</xdr:row>
                    <xdr:rowOff>123825</xdr:rowOff>
                  </to>
                </anchor>
              </controlPr>
            </control>
          </mc:Choice>
        </mc:AlternateContent>
        <mc:AlternateContent xmlns:mc="http://schemas.openxmlformats.org/markup-compatibility/2006">
          <mc:Choice Requires="x14">
            <control shapeId="4342" r:id="rId165" name="Check Box 1270">
              <controlPr defaultSize="0" autoFill="0" autoLine="0" autoPict="0">
                <anchor moveWithCells="1">
                  <from>
                    <xdr:col>23</xdr:col>
                    <xdr:colOff>47625</xdr:colOff>
                    <xdr:row>625</xdr:row>
                    <xdr:rowOff>95250</xdr:rowOff>
                  </from>
                  <to>
                    <xdr:col>23</xdr:col>
                    <xdr:colOff>257175</xdr:colOff>
                    <xdr:row>626</xdr:row>
                    <xdr:rowOff>123825</xdr:rowOff>
                  </to>
                </anchor>
              </controlPr>
            </control>
          </mc:Choice>
        </mc:AlternateContent>
        <mc:AlternateContent xmlns:mc="http://schemas.openxmlformats.org/markup-compatibility/2006">
          <mc:Choice Requires="x14">
            <control shapeId="4343" r:id="rId166" name="Check Box 1271">
              <controlPr defaultSize="0" autoFill="0" autoLine="0" autoPict="0">
                <anchor moveWithCells="1">
                  <from>
                    <xdr:col>24</xdr:col>
                    <xdr:colOff>47625</xdr:colOff>
                    <xdr:row>625</xdr:row>
                    <xdr:rowOff>95250</xdr:rowOff>
                  </from>
                  <to>
                    <xdr:col>24</xdr:col>
                    <xdr:colOff>257175</xdr:colOff>
                    <xdr:row>626</xdr:row>
                    <xdr:rowOff>123825</xdr:rowOff>
                  </to>
                </anchor>
              </controlPr>
            </control>
          </mc:Choice>
        </mc:AlternateContent>
        <mc:AlternateContent xmlns:mc="http://schemas.openxmlformats.org/markup-compatibility/2006">
          <mc:Choice Requires="x14">
            <control shapeId="4344" r:id="rId167" name="Check Box 1272">
              <controlPr defaultSize="0" autoFill="0" autoLine="0" autoPict="0">
                <anchor moveWithCells="1">
                  <from>
                    <xdr:col>25</xdr:col>
                    <xdr:colOff>47625</xdr:colOff>
                    <xdr:row>625</xdr:row>
                    <xdr:rowOff>95250</xdr:rowOff>
                  </from>
                  <to>
                    <xdr:col>25</xdr:col>
                    <xdr:colOff>257175</xdr:colOff>
                    <xdr:row>626</xdr:row>
                    <xdr:rowOff>123825</xdr:rowOff>
                  </to>
                </anchor>
              </controlPr>
            </control>
          </mc:Choice>
        </mc:AlternateContent>
        <mc:AlternateContent xmlns:mc="http://schemas.openxmlformats.org/markup-compatibility/2006">
          <mc:Choice Requires="x14">
            <control shapeId="4345" r:id="rId168" name="Check Box 1273">
              <controlPr defaultSize="0" autoFill="0" autoLine="0" autoPict="0">
                <anchor moveWithCells="1">
                  <from>
                    <xdr:col>23</xdr:col>
                    <xdr:colOff>47625</xdr:colOff>
                    <xdr:row>622</xdr:row>
                    <xdr:rowOff>95250</xdr:rowOff>
                  </from>
                  <to>
                    <xdr:col>23</xdr:col>
                    <xdr:colOff>257175</xdr:colOff>
                    <xdr:row>623</xdr:row>
                    <xdr:rowOff>123825</xdr:rowOff>
                  </to>
                </anchor>
              </controlPr>
            </control>
          </mc:Choice>
        </mc:AlternateContent>
        <mc:AlternateContent xmlns:mc="http://schemas.openxmlformats.org/markup-compatibility/2006">
          <mc:Choice Requires="x14">
            <control shapeId="4346" r:id="rId169" name="Check Box 1274">
              <controlPr defaultSize="0" autoFill="0" autoLine="0" autoPict="0">
                <anchor moveWithCells="1">
                  <from>
                    <xdr:col>24</xdr:col>
                    <xdr:colOff>47625</xdr:colOff>
                    <xdr:row>622</xdr:row>
                    <xdr:rowOff>95250</xdr:rowOff>
                  </from>
                  <to>
                    <xdr:col>24</xdr:col>
                    <xdr:colOff>257175</xdr:colOff>
                    <xdr:row>623</xdr:row>
                    <xdr:rowOff>123825</xdr:rowOff>
                  </to>
                </anchor>
              </controlPr>
            </control>
          </mc:Choice>
        </mc:AlternateContent>
        <mc:AlternateContent xmlns:mc="http://schemas.openxmlformats.org/markup-compatibility/2006">
          <mc:Choice Requires="x14">
            <control shapeId="4347" r:id="rId170" name="Check Box 1275">
              <controlPr defaultSize="0" autoFill="0" autoLine="0" autoPict="0">
                <anchor moveWithCells="1">
                  <from>
                    <xdr:col>25</xdr:col>
                    <xdr:colOff>47625</xdr:colOff>
                    <xdr:row>622</xdr:row>
                    <xdr:rowOff>95250</xdr:rowOff>
                  </from>
                  <to>
                    <xdr:col>25</xdr:col>
                    <xdr:colOff>257175</xdr:colOff>
                    <xdr:row>623</xdr:row>
                    <xdr:rowOff>123825</xdr:rowOff>
                  </to>
                </anchor>
              </controlPr>
            </control>
          </mc:Choice>
        </mc:AlternateContent>
        <mc:AlternateContent xmlns:mc="http://schemas.openxmlformats.org/markup-compatibility/2006">
          <mc:Choice Requires="x14">
            <control shapeId="4348" r:id="rId171" name="Check Box 1276">
              <controlPr defaultSize="0" autoFill="0" autoLine="0" autoPict="0">
                <anchor moveWithCells="1">
                  <from>
                    <xdr:col>23</xdr:col>
                    <xdr:colOff>47625</xdr:colOff>
                    <xdr:row>619</xdr:row>
                    <xdr:rowOff>95250</xdr:rowOff>
                  </from>
                  <to>
                    <xdr:col>23</xdr:col>
                    <xdr:colOff>257175</xdr:colOff>
                    <xdr:row>620</xdr:row>
                    <xdr:rowOff>123825</xdr:rowOff>
                  </to>
                </anchor>
              </controlPr>
            </control>
          </mc:Choice>
        </mc:AlternateContent>
        <mc:AlternateContent xmlns:mc="http://schemas.openxmlformats.org/markup-compatibility/2006">
          <mc:Choice Requires="x14">
            <control shapeId="4349" r:id="rId172" name="Check Box 1277">
              <controlPr defaultSize="0" autoFill="0" autoLine="0" autoPict="0">
                <anchor moveWithCells="1">
                  <from>
                    <xdr:col>24</xdr:col>
                    <xdr:colOff>47625</xdr:colOff>
                    <xdr:row>619</xdr:row>
                    <xdr:rowOff>95250</xdr:rowOff>
                  </from>
                  <to>
                    <xdr:col>24</xdr:col>
                    <xdr:colOff>257175</xdr:colOff>
                    <xdr:row>620</xdr:row>
                    <xdr:rowOff>123825</xdr:rowOff>
                  </to>
                </anchor>
              </controlPr>
            </control>
          </mc:Choice>
        </mc:AlternateContent>
        <mc:AlternateContent xmlns:mc="http://schemas.openxmlformats.org/markup-compatibility/2006">
          <mc:Choice Requires="x14">
            <control shapeId="4350" r:id="rId173" name="Check Box 1278">
              <controlPr defaultSize="0" autoFill="0" autoLine="0" autoPict="0">
                <anchor moveWithCells="1">
                  <from>
                    <xdr:col>25</xdr:col>
                    <xdr:colOff>47625</xdr:colOff>
                    <xdr:row>619</xdr:row>
                    <xdr:rowOff>95250</xdr:rowOff>
                  </from>
                  <to>
                    <xdr:col>25</xdr:col>
                    <xdr:colOff>257175</xdr:colOff>
                    <xdr:row>620</xdr:row>
                    <xdr:rowOff>123825</xdr:rowOff>
                  </to>
                </anchor>
              </controlPr>
            </control>
          </mc:Choice>
        </mc:AlternateContent>
        <mc:AlternateContent xmlns:mc="http://schemas.openxmlformats.org/markup-compatibility/2006">
          <mc:Choice Requires="x14">
            <control shapeId="4351" r:id="rId174" name="Check Box 1279">
              <controlPr defaultSize="0" autoFill="0" autoLine="0" autoPict="0">
                <anchor moveWithCells="1">
                  <from>
                    <xdr:col>23</xdr:col>
                    <xdr:colOff>47625</xdr:colOff>
                    <xdr:row>610</xdr:row>
                    <xdr:rowOff>200025</xdr:rowOff>
                  </from>
                  <to>
                    <xdr:col>23</xdr:col>
                    <xdr:colOff>257175</xdr:colOff>
                    <xdr:row>612</xdr:row>
                    <xdr:rowOff>19050</xdr:rowOff>
                  </to>
                </anchor>
              </controlPr>
            </control>
          </mc:Choice>
        </mc:AlternateContent>
        <mc:AlternateContent xmlns:mc="http://schemas.openxmlformats.org/markup-compatibility/2006">
          <mc:Choice Requires="x14">
            <control shapeId="4352" r:id="rId175" name="Check Box 1280">
              <controlPr defaultSize="0" autoFill="0" autoLine="0" autoPict="0">
                <anchor moveWithCells="1">
                  <from>
                    <xdr:col>24</xdr:col>
                    <xdr:colOff>47625</xdr:colOff>
                    <xdr:row>610</xdr:row>
                    <xdr:rowOff>200025</xdr:rowOff>
                  </from>
                  <to>
                    <xdr:col>24</xdr:col>
                    <xdr:colOff>257175</xdr:colOff>
                    <xdr:row>612</xdr:row>
                    <xdr:rowOff>19050</xdr:rowOff>
                  </to>
                </anchor>
              </controlPr>
            </control>
          </mc:Choice>
        </mc:AlternateContent>
        <mc:AlternateContent xmlns:mc="http://schemas.openxmlformats.org/markup-compatibility/2006">
          <mc:Choice Requires="x14">
            <control shapeId="4353" r:id="rId176" name="Check Box 1281">
              <controlPr defaultSize="0" autoFill="0" autoLine="0" autoPict="0">
                <anchor moveWithCells="1">
                  <from>
                    <xdr:col>25</xdr:col>
                    <xdr:colOff>47625</xdr:colOff>
                    <xdr:row>610</xdr:row>
                    <xdr:rowOff>200025</xdr:rowOff>
                  </from>
                  <to>
                    <xdr:col>25</xdr:col>
                    <xdr:colOff>257175</xdr:colOff>
                    <xdr:row>612</xdr:row>
                    <xdr:rowOff>19050</xdr:rowOff>
                  </to>
                </anchor>
              </controlPr>
            </control>
          </mc:Choice>
        </mc:AlternateContent>
        <mc:AlternateContent xmlns:mc="http://schemas.openxmlformats.org/markup-compatibility/2006">
          <mc:Choice Requires="x14">
            <control shapeId="4354" r:id="rId177" name="Check Box 1282">
              <controlPr defaultSize="0" autoFill="0" autoLine="0" autoPict="0">
                <anchor moveWithCells="1">
                  <from>
                    <xdr:col>23</xdr:col>
                    <xdr:colOff>47625</xdr:colOff>
                    <xdr:row>616</xdr:row>
                    <xdr:rowOff>200025</xdr:rowOff>
                  </from>
                  <to>
                    <xdr:col>23</xdr:col>
                    <xdr:colOff>257175</xdr:colOff>
                    <xdr:row>618</xdr:row>
                    <xdr:rowOff>19050</xdr:rowOff>
                  </to>
                </anchor>
              </controlPr>
            </control>
          </mc:Choice>
        </mc:AlternateContent>
        <mc:AlternateContent xmlns:mc="http://schemas.openxmlformats.org/markup-compatibility/2006">
          <mc:Choice Requires="x14">
            <control shapeId="4355" r:id="rId178" name="Check Box 1283">
              <controlPr defaultSize="0" autoFill="0" autoLine="0" autoPict="0">
                <anchor moveWithCells="1">
                  <from>
                    <xdr:col>24</xdr:col>
                    <xdr:colOff>47625</xdr:colOff>
                    <xdr:row>616</xdr:row>
                    <xdr:rowOff>200025</xdr:rowOff>
                  </from>
                  <to>
                    <xdr:col>24</xdr:col>
                    <xdr:colOff>257175</xdr:colOff>
                    <xdr:row>618</xdr:row>
                    <xdr:rowOff>19050</xdr:rowOff>
                  </to>
                </anchor>
              </controlPr>
            </control>
          </mc:Choice>
        </mc:AlternateContent>
        <mc:AlternateContent xmlns:mc="http://schemas.openxmlformats.org/markup-compatibility/2006">
          <mc:Choice Requires="x14">
            <control shapeId="4356" r:id="rId179" name="Check Box 1284">
              <controlPr defaultSize="0" autoFill="0" autoLine="0" autoPict="0">
                <anchor moveWithCells="1">
                  <from>
                    <xdr:col>25</xdr:col>
                    <xdr:colOff>47625</xdr:colOff>
                    <xdr:row>616</xdr:row>
                    <xdr:rowOff>200025</xdr:rowOff>
                  </from>
                  <to>
                    <xdr:col>25</xdr:col>
                    <xdr:colOff>257175</xdr:colOff>
                    <xdr:row>618</xdr:row>
                    <xdr:rowOff>19050</xdr:rowOff>
                  </to>
                </anchor>
              </controlPr>
            </control>
          </mc:Choice>
        </mc:AlternateContent>
        <mc:AlternateContent xmlns:mc="http://schemas.openxmlformats.org/markup-compatibility/2006">
          <mc:Choice Requires="x14">
            <control shapeId="4357" r:id="rId180" name="Check Box 1285">
              <controlPr defaultSize="0" autoFill="0" autoLine="0" autoPict="0">
                <anchor moveWithCells="1">
                  <from>
                    <xdr:col>23</xdr:col>
                    <xdr:colOff>47625</xdr:colOff>
                    <xdr:row>603</xdr:row>
                    <xdr:rowOff>95250</xdr:rowOff>
                  </from>
                  <to>
                    <xdr:col>23</xdr:col>
                    <xdr:colOff>257175</xdr:colOff>
                    <xdr:row>604</xdr:row>
                    <xdr:rowOff>123825</xdr:rowOff>
                  </to>
                </anchor>
              </controlPr>
            </control>
          </mc:Choice>
        </mc:AlternateContent>
        <mc:AlternateContent xmlns:mc="http://schemas.openxmlformats.org/markup-compatibility/2006">
          <mc:Choice Requires="x14">
            <control shapeId="4358" r:id="rId181" name="Check Box 1286">
              <controlPr defaultSize="0" autoFill="0" autoLine="0" autoPict="0">
                <anchor moveWithCells="1">
                  <from>
                    <xdr:col>24</xdr:col>
                    <xdr:colOff>47625</xdr:colOff>
                    <xdr:row>603</xdr:row>
                    <xdr:rowOff>95250</xdr:rowOff>
                  </from>
                  <to>
                    <xdr:col>24</xdr:col>
                    <xdr:colOff>257175</xdr:colOff>
                    <xdr:row>604</xdr:row>
                    <xdr:rowOff>123825</xdr:rowOff>
                  </to>
                </anchor>
              </controlPr>
            </control>
          </mc:Choice>
        </mc:AlternateContent>
        <mc:AlternateContent xmlns:mc="http://schemas.openxmlformats.org/markup-compatibility/2006">
          <mc:Choice Requires="x14">
            <control shapeId="4359" r:id="rId182" name="Check Box 1287">
              <controlPr defaultSize="0" autoFill="0" autoLine="0" autoPict="0">
                <anchor moveWithCells="1">
                  <from>
                    <xdr:col>25</xdr:col>
                    <xdr:colOff>47625</xdr:colOff>
                    <xdr:row>603</xdr:row>
                    <xdr:rowOff>95250</xdr:rowOff>
                  </from>
                  <to>
                    <xdr:col>25</xdr:col>
                    <xdr:colOff>257175</xdr:colOff>
                    <xdr:row>604</xdr:row>
                    <xdr:rowOff>123825</xdr:rowOff>
                  </to>
                </anchor>
              </controlPr>
            </control>
          </mc:Choice>
        </mc:AlternateContent>
        <mc:AlternateContent xmlns:mc="http://schemas.openxmlformats.org/markup-compatibility/2006">
          <mc:Choice Requires="x14">
            <control shapeId="4360" r:id="rId183" name="Check Box 1288">
              <controlPr defaultSize="0" autoFill="0" autoLine="0" autoPict="0">
                <anchor moveWithCells="1">
                  <from>
                    <xdr:col>23</xdr:col>
                    <xdr:colOff>47625</xdr:colOff>
                    <xdr:row>650</xdr:row>
                    <xdr:rowOff>200025</xdr:rowOff>
                  </from>
                  <to>
                    <xdr:col>23</xdr:col>
                    <xdr:colOff>257175</xdr:colOff>
                    <xdr:row>652</xdr:row>
                    <xdr:rowOff>19050</xdr:rowOff>
                  </to>
                </anchor>
              </controlPr>
            </control>
          </mc:Choice>
        </mc:AlternateContent>
        <mc:AlternateContent xmlns:mc="http://schemas.openxmlformats.org/markup-compatibility/2006">
          <mc:Choice Requires="x14">
            <control shapeId="4361" r:id="rId184" name="Check Box 1289">
              <controlPr defaultSize="0" autoFill="0" autoLine="0" autoPict="0">
                <anchor moveWithCells="1">
                  <from>
                    <xdr:col>23</xdr:col>
                    <xdr:colOff>47625</xdr:colOff>
                    <xdr:row>634</xdr:row>
                    <xdr:rowOff>85725</xdr:rowOff>
                  </from>
                  <to>
                    <xdr:col>23</xdr:col>
                    <xdr:colOff>257175</xdr:colOff>
                    <xdr:row>635</xdr:row>
                    <xdr:rowOff>114300</xdr:rowOff>
                  </to>
                </anchor>
              </controlPr>
            </control>
          </mc:Choice>
        </mc:AlternateContent>
        <mc:AlternateContent xmlns:mc="http://schemas.openxmlformats.org/markup-compatibility/2006">
          <mc:Choice Requires="x14">
            <control shapeId="4362" r:id="rId185" name="Check Box 1290">
              <controlPr defaultSize="0" autoFill="0" autoLine="0" autoPict="0">
                <anchor moveWithCells="1">
                  <from>
                    <xdr:col>24</xdr:col>
                    <xdr:colOff>47625</xdr:colOff>
                    <xdr:row>634</xdr:row>
                    <xdr:rowOff>85725</xdr:rowOff>
                  </from>
                  <to>
                    <xdr:col>24</xdr:col>
                    <xdr:colOff>257175</xdr:colOff>
                    <xdr:row>635</xdr:row>
                    <xdr:rowOff>114300</xdr:rowOff>
                  </to>
                </anchor>
              </controlPr>
            </control>
          </mc:Choice>
        </mc:AlternateContent>
        <mc:AlternateContent xmlns:mc="http://schemas.openxmlformats.org/markup-compatibility/2006">
          <mc:Choice Requires="x14">
            <control shapeId="4363" r:id="rId186" name="Check Box 1291">
              <controlPr defaultSize="0" autoFill="0" autoLine="0" autoPict="0">
                <anchor moveWithCells="1">
                  <from>
                    <xdr:col>23</xdr:col>
                    <xdr:colOff>47625</xdr:colOff>
                    <xdr:row>641</xdr:row>
                    <xdr:rowOff>95250</xdr:rowOff>
                  </from>
                  <to>
                    <xdr:col>23</xdr:col>
                    <xdr:colOff>257175</xdr:colOff>
                    <xdr:row>642</xdr:row>
                    <xdr:rowOff>123825</xdr:rowOff>
                  </to>
                </anchor>
              </controlPr>
            </control>
          </mc:Choice>
        </mc:AlternateContent>
        <mc:AlternateContent xmlns:mc="http://schemas.openxmlformats.org/markup-compatibility/2006">
          <mc:Choice Requires="x14">
            <control shapeId="4364" r:id="rId187" name="Check Box 1292">
              <controlPr defaultSize="0" autoFill="0" autoLine="0" autoPict="0">
                <anchor moveWithCells="1">
                  <from>
                    <xdr:col>24</xdr:col>
                    <xdr:colOff>47625</xdr:colOff>
                    <xdr:row>641</xdr:row>
                    <xdr:rowOff>95250</xdr:rowOff>
                  </from>
                  <to>
                    <xdr:col>24</xdr:col>
                    <xdr:colOff>257175</xdr:colOff>
                    <xdr:row>642</xdr:row>
                    <xdr:rowOff>123825</xdr:rowOff>
                  </to>
                </anchor>
              </controlPr>
            </control>
          </mc:Choice>
        </mc:AlternateContent>
        <mc:AlternateContent xmlns:mc="http://schemas.openxmlformats.org/markup-compatibility/2006">
          <mc:Choice Requires="x14">
            <control shapeId="4365" r:id="rId188" name="Check Box 1293">
              <controlPr defaultSize="0" autoFill="0" autoLine="0" autoPict="0">
                <anchor moveWithCells="1">
                  <from>
                    <xdr:col>24</xdr:col>
                    <xdr:colOff>47625</xdr:colOff>
                    <xdr:row>650</xdr:row>
                    <xdr:rowOff>200025</xdr:rowOff>
                  </from>
                  <to>
                    <xdr:col>24</xdr:col>
                    <xdr:colOff>257175</xdr:colOff>
                    <xdr:row>652</xdr:row>
                    <xdr:rowOff>19050</xdr:rowOff>
                  </to>
                </anchor>
              </controlPr>
            </control>
          </mc:Choice>
        </mc:AlternateContent>
        <mc:AlternateContent xmlns:mc="http://schemas.openxmlformats.org/markup-compatibility/2006">
          <mc:Choice Requires="x14">
            <control shapeId="4366" r:id="rId189" name="Check Box 1294">
              <controlPr defaultSize="0" autoFill="0" autoLine="0" autoPict="0">
                <anchor moveWithCells="1">
                  <from>
                    <xdr:col>23</xdr:col>
                    <xdr:colOff>47625</xdr:colOff>
                    <xdr:row>653</xdr:row>
                    <xdr:rowOff>76200</xdr:rowOff>
                  </from>
                  <to>
                    <xdr:col>23</xdr:col>
                    <xdr:colOff>257175</xdr:colOff>
                    <xdr:row>654</xdr:row>
                    <xdr:rowOff>104775</xdr:rowOff>
                  </to>
                </anchor>
              </controlPr>
            </control>
          </mc:Choice>
        </mc:AlternateContent>
        <mc:AlternateContent xmlns:mc="http://schemas.openxmlformats.org/markup-compatibility/2006">
          <mc:Choice Requires="x14">
            <control shapeId="4367" r:id="rId190" name="Check Box 1295">
              <controlPr defaultSize="0" autoFill="0" autoLine="0" autoPict="0">
                <anchor moveWithCells="1">
                  <from>
                    <xdr:col>24</xdr:col>
                    <xdr:colOff>47625</xdr:colOff>
                    <xdr:row>653</xdr:row>
                    <xdr:rowOff>76200</xdr:rowOff>
                  </from>
                  <to>
                    <xdr:col>24</xdr:col>
                    <xdr:colOff>257175</xdr:colOff>
                    <xdr:row>654</xdr:row>
                    <xdr:rowOff>104775</xdr:rowOff>
                  </to>
                </anchor>
              </controlPr>
            </control>
          </mc:Choice>
        </mc:AlternateContent>
        <mc:AlternateContent xmlns:mc="http://schemas.openxmlformats.org/markup-compatibility/2006">
          <mc:Choice Requires="x14">
            <control shapeId="4368" r:id="rId191" name="Check Box 1296">
              <controlPr defaultSize="0" autoFill="0" autoLine="0" autoPict="0">
                <anchor moveWithCells="1">
                  <from>
                    <xdr:col>23</xdr:col>
                    <xdr:colOff>47625</xdr:colOff>
                    <xdr:row>643</xdr:row>
                    <xdr:rowOff>190500</xdr:rowOff>
                  </from>
                  <to>
                    <xdr:col>23</xdr:col>
                    <xdr:colOff>257175</xdr:colOff>
                    <xdr:row>645</xdr:row>
                    <xdr:rowOff>9525</xdr:rowOff>
                  </to>
                </anchor>
              </controlPr>
            </control>
          </mc:Choice>
        </mc:AlternateContent>
        <mc:AlternateContent xmlns:mc="http://schemas.openxmlformats.org/markup-compatibility/2006">
          <mc:Choice Requires="x14">
            <control shapeId="4369" r:id="rId192" name="Check Box 1297">
              <controlPr defaultSize="0" autoFill="0" autoLine="0" autoPict="0">
                <anchor moveWithCells="1">
                  <from>
                    <xdr:col>24</xdr:col>
                    <xdr:colOff>47625</xdr:colOff>
                    <xdr:row>643</xdr:row>
                    <xdr:rowOff>190500</xdr:rowOff>
                  </from>
                  <to>
                    <xdr:col>24</xdr:col>
                    <xdr:colOff>257175</xdr:colOff>
                    <xdr:row>645</xdr:row>
                    <xdr:rowOff>9525</xdr:rowOff>
                  </to>
                </anchor>
              </controlPr>
            </control>
          </mc:Choice>
        </mc:AlternateContent>
        <mc:AlternateContent xmlns:mc="http://schemas.openxmlformats.org/markup-compatibility/2006">
          <mc:Choice Requires="x14">
            <control shapeId="4370" r:id="rId193" name="Check Box 1298">
              <controlPr defaultSize="0" autoFill="0" autoLine="0" autoPict="0">
                <anchor moveWithCells="1">
                  <from>
                    <xdr:col>23</xdr:col>
                    <xdr:colOff>47625</xdr:colOff>
                    <xdr:row>647</xdr:row>
                    <xdr:rowOff>123825</xdr:rowOff>
                  </from>
                  <to>
                    <xdr:col>23</xdr:col>
                    <xdr:colOff>257175</xdr:colOff>
                    <xdr:row>648</xdr:row>
                    <xdr:rowOff>152400</xdr:rowOff>
                  </to>
                </anchor>
              </controlPr>
            </control>
          </mc:Choice>
        </mc:AlternateContent>
        <mc:AlternateContent xmlns:mc="http://schemas.openxmlformats.org/markup-compatibility/2006">
          <mc:Choice Requires="x14">
            <control shapeId="4371" r:id="rId194" name="Check Box 1299">
              <controlPr defaultSize="0" autoFill="0" autoLine="0" autoPict="0">
                <anchor moveWithCells="1">
                  <from>
                    <xdr:col>24</xdr:col>
                    <xdr:colOff>47625</xdr:colOff>
                    <xdr:row>647</xdr:row>
                    <xdr:rowOff>123825</xdr:rowOff>
                  </from>
                  <to>
                    <xdr:col>24</xdr:col>
                    <xdr:colOff>257175</xdr:colOff>
                    <xdr:row>648</xdr:row>
                    <xdr:rowOff>152400</xdr:rowOff>
                  </to>
                </anchor>
              </controlPr>
            </control>
          </mc:Choice>
        </mc:AlternateContent>
        <mc:AlternateContent xmlns:mc="http://schemas.openxmlformats.org/markup-compatibility/2006">
          <mc:Choice Requires="x14">
            <control shapeId="4372" r:id="rId195" name="Check Box 1300">
              <controlPr defaultSize="0" autoFill="0" autoLine="0" autoPict="0">
                <anchor moveWithCells="1">
                  <from>
                    <xdr:col>23</xdr:col>
                    <xdr:colOff>47625</xdr:colOff>
                    <xdr:row>659</xdr:row>
                    <xdr:rowOff>200025</xdr:rowOff>
                  </from>
                  <to>
                    <xdr:col>23</xdr:col>
                    <xdr:colOff>257175</xdr:colOff>
                    <xdr:row>661</xdr:row>
                    <xdr:rowOff>19050</xdr:rowOff>
                  </to>
                </anchor>
              </controlPr>
            </control>
          </mc:Choice>
        </mc:AlternateContent>
        <mc:AlternateContent xmlns:mc="http://schemas.openxmlformats.org/markup-compatibility/2006">
          <mc:Choice Requires="x14">
            <control shapeId="4373" r:id="rId196" name="Check Box 1301">
              <controlPr defaultSize="0" autoFill="0" autoLine="0" autoPict="0">
                <anchor moveWithCells="1">
                  <from>
                    <xdr:col>24</xdr:col>
                    <xdr:colOff>47625</xdr:colOff>
                    <xdr:row>659</xdr:row>
                    <xdr:rowOff>200025</xdr:rowOff>
                  </from>
                  <to>
                    <xdr:col>24</xdr:col>
                    <xdr:colOff>257175</xdr:colOff>
                    <xdr:row>661</xdr:row>
                    <xdr:rowOff>19050</xdr:rowOff>
                  </to>
                </anchor>
              </controlPr>
            </control>
          </mc:Choice>
        </mc:AlternateContent>
        <mc:AlternateContent xmlns:mc="http://schemas.openxmlformats.org/markup-compatibility/2006">
          <mc:Choice Requires="x14">
            <control shapeId="4374" r:id="rId197" name="Check Box 1302">
              <controlPr defaultSize="0" autoFill="0" autoLine="0" autoPict="0">
                <anchor moveWithCells="1">
                  <from>
                    <xdr:col>25</xdr:col>
                    <xdr:colOff>47625</xdr:colOff>
                    <xdr:row>659</xdr:row>
                    <xdr:rowOff>200025</xdr:rowOff>
                  </from>
                  <to>
                    <xdr:col>25</xdr:col>
                    <xdr:colOff>257175</xdr:colOff>
                    <xdr:row>661</xdr:row>
                    <xdr:rowOff>19050</xdr:rowOff>
                  </to>
                </anchor>
              </controlPr>
            </control>
          </mc:Choice>
        </mc:AlternateContent>
        <mc:AlternateContent xmlns:mc="http://schemas.openxmlformats.org/markup-compatibility/2006">
          <mc:Choice Requires="x14">
            <control shapeId="4375" r:id="rId198" name="Check Box 1303">
              <controlPr defaultSize="0" autoFill="0" autoLine="0" autoPict="0">
                <anchor moveWithCells="1">
                  <from>
                    <xdr:col>23</xdr:col>
                    <xdr:colOff>47625</xdr:colOff>
                    <xdr:row>662</xdr:row>
                    <xdr:rowOff>85725</xdr:rowOff>
                  </from>
                  <to>
                    <xdr:col>23</xdr:col>
                    <xdr:colOff>257175</xdr:colOff>
                    <xdr:row>663</xdr:row>
                    <xdr:rowOff>114300</xdr:rowOff>
                  </to>
                </anchor>
              </controlPr>
            </control>
          </mc:Choice>
        </mc:AlternateContent>
        <mc:AlternateContent xmlns:mc="http://schemas.openxmlformats.org/markup-compatibility/2006">
          <mc:Choice Requires="x14">
            <control shapeId="4376" r:id="rId199" name="Check Box 1304">
              <controlPr defaultSize="0" autoFill="0" autoLine="0" autoPict="0">
                <anchor moveWithCells="1">
                  <from>
                    <xdr:col>24</xdr:col>
                    <xdr:colOff>47625</xdr:colOff>
                    <xdr:row>662</xdr:row>
                    <xdr:rowOff>85725</xdr:rowOff>
                  </from>
                  <to>
                    <xdr:col>24</xdr:col>
                    <xdr:colOff>257175</xdr:colOff>
                    <xdr:row>663</xdr:row>
                    <xdr:rowOff>114300</xdr:rowOff>
                  </to>
                </anchor>
              </controlPr>
            </control>
          </mc:Choice>
        </mc:AlternateContent>
        <mc:AlternateContent xmlns:mc="http://schemas.openxmlformats.org/markup-compatibility/2006">
          <mc:Choice Requires="x14">
            <control shapeId="4377" r:id="rId200" name="Check Box 1305">
              <controlPr defaultSize="0" autoFill="0" autoLine="0" autoPict="0">
                <anchor moveWithCells="1">
                  <from>
                    <xdr:col>25</xdr:col>
                    <xdr:colOff>47625</xdr:colOff>
                    <xdr:row>662</xdr:row>
                    <xdr:rowOff>85725</xdr:rowOff>
                  </from>
                  <to>
                    <xdr:col>25</xdr:col>
                    <xdr:colOff>257175</xdr:colOff>
                    <xdr:row>663</xdr:row>
                    <xdr:rowOff>114300</xdr:rowOff>
                  </to>
                </anchor>
              </controlPr>
            </control>
          </mc:Choice>
        </mc:AlternateContent>
        <mc:AlternateContent xmlns:mc="http://schemas.openxmlformats.org/markup-compatibility/2006">
          <mc:Choice Requires="x14">
            <control shapeId="4378" r:id="rId201" name="Check Box 1306">
              <controlPr defaultSize="0" autoFill="0" autoLine="0" autoPict="0">
                <anchor moveWithCells="1">
                  <from>
                    <xdr:col>23</xdr:col>
                    <xdr:colOff>47625</xdr:colOff>
                    <xdr:row>672</xdr:row>
                    <xdr:rowOff>95250</xdr:rowOff>
                  </from>
                  <to>
                    <xdr:col>23</xdr:col>
                    <xdr:colOff>257175</xdr:colOff>
                    <xdr:row>673</xdr:row>
                    <xdr:rowOff>123825</xdr:rowOff>
                  </to>
                </anchor>
              </controlPr>
            </control>
          </mc:Choice>
        </mc:AlternateContent>
        <mc:AlternateContent xmlns:mc="http://schemas.openxmlformats.org/markup-compatibility/2006">
          <mc:Choice Requires="x14">
            <control shapeId="4379" r:id="rId202" name="Check Box 1307">
              <controlPr defaultSize="0" autoFill="0" autoLine="0" autoPict="0">
                <anchor moveWithCells="1">
                  <from>
                    <xdr:col>24</xdr:col>
                    <xdr:colOff>47625</xdr:colOff>
                    <xdr:row>672</xdr:row>
                    <xdr:rowOff>95250</xdr:rowOff>
                  </from>
                  <to>
                    <xdr:col>24</xdr:col>
                    <xdr:colOff>257175</xdr:colOff>
                    <xdr:row>673</xdr:row>
                    <xdr:rowOff>123825</xdr:rowOff>
                  </to>
                </anchor>
              </controlPr>
            </control>
          </mc:Choice>
        </mc:AlternateContent>
        <mc:AlternateContent xmlns:mc="http://schemas.openxmlformats.org/markup-compatibility/2006">
          <mc:Choice Requires="x14">
            <control shapeId="4380" r:id="rId203" name="Check Box 1308">
              <controlPr defaultSize="0" autoFill="0" autoLine="0" autoPict="0">
                <anchor moveWithCells="1">
                  <from>
                    <xdr:col>25</xdr:col>
                    <xdr:colOff>47625</xdr:colOff>
                    <xdr:row>672</xdr:row>
                    <xdr:rowOff>95250</xdr:rowOff>
                  </from>
                  <to>
                    <xdr:col>25</xdr:col>
                    <xdr:colOff>257175</xdr:colOff>
                    <xdr:row>673</xdr:row>
                    <xdr:rowOff>123825</xdr:rowOff>
                  </to>
                </anchor>
              </controlPr>
            </control>
          </mc:Choice>
        </mc:AlternateContent>
        <mc:AlternateContent xmlns:mc="http://schemas.openxmlformats.org/markup-compatibility/2006">
          <mc:Choice Requires="x14">
            <control shapeId="4381" r:id="rId204" name="Check Box 1309">
              <controlPr defaultSize="0" autoFill="0" autoLine="0" autoPict="0">
                <anchor moveWithCells="1">
                  <from>
                    <xdr:col>23</xdr:col>
                    <xdr:colOff>47625</xdr:colOff>
                    <xdr:row>668</xdr:row>
                    <xdr:rowOff>19050</xdr:rowOff>
                  </from>
                  <to>
                    <xdr:col>23</xdr:col>
                    <xdr:colOff>257175</xdr:colOff>
                    <xdr:row>669</xdr:row>
                    <xdr:rowOff>47625</xdr:rowOff>
                  </to>
                </anchor>
              </controlPr>
            </control>
          </mc:Choice>
        </mc:AlternateContent>
        <mc:AlternateContent xmlns:mc="http://schemas.openxmlformats.org/markup-compatibility/2006">
          <mc:Choice Requires="x14">
            <control shapeId="4382" r:id="rId205" name="Check Box 1310">
              <controlPr defaultSize="0" autoFill="0" autoLine="0" autoPict="0">
                <anchor moveWithCells="1">
                  <from>
                    <xdr:col>24</xdr:col>
                    <xdr:colOff>47625</xdr:colOff>
                    <xdr:row>668</xdr:row>
                    <xdr:rowOff>19050</xdr:rowOff>
                  </from>
                  <to>
                    <xdr:col>24</xdr:col>
                    <xdr:colOff>257175</xdr:colOff>
                    <xdr:row>669</xdr:row>
                    <xdr:rowOff>47625</xdr:rowOff>
                  </to>
                </anchor>
              </controlPr>
            </control>
          </mc:Choice>
        </mc:AlternateContent>
        <mc:AlternateContent xmlns:mc="http://schemas.openxmlformats.org/markup-compatibility/2006">
          <mc:Choice Requires="x14">
            <control shapeId="4383" r:id="rId206" name="Check Box 1311">
              <controlPr defaultSize="0" autoFill="0" autoLine="0" autoPict="0">
                <anchor moveWithCells="1">
                  <from>
                    <xdr:col>25</xdr:col>
                    <xdr:colOff>47625</xdr:colOff>
                    <xdr:row>668</xdr:row>
                    <xdr:rowOff>19050</xdr:rowOff>
                  </from>
                  <to>
                    <xdr:col>25</xdr:col>
                    <xdr:colOff>257175</xdr:colOff>
                    <xdr:row>669</xdr:row>
                    <xdr:rowOff>47625</xdr:rowOff>
                  </to>
                </anchor>
              </controlPr>
            </control>
          </mc:Choice>
        </mc:AlternateContent>
        <mc:AlternateContent xmlns:mc="http://schemas.openxmlformats.org/markup-compatibility/2006">
          <mc:Choice Requires="x14">
            <control shapeId="4384" r:id="rId207" name="Check Box 1312">
              <controlPr defaultSize="0" autoFill="0" autoLine="0" autoPict="0">
                <anchor moveWithCells="1">
                  <from>
                    <xdr:col>23</xdr:col>
                    <xdr:colOff>47625</xdr:colOff>
                    <xdr:row>670</xdr:row>
                    <xdr:rowOff>114300</xdr:rowOff>
                  </from>
                  <to>
                    <xdr:col>23</xdr:col>
                    <xdr:colOff>257175</xdr:colOff>
                    <xdr:row>671</xdr:row>
                    <xdr:rowOff>142875</xdr:rowOff>
                  </to>
                </anchor>
              </controlPr>
            </control>
          </mc:Choice>
        </mc:AlternateContent>
        <mc:AlternateContent xmlns:mc="http://schemas.openxmlformats.org/markup-compatibility/2006">
          <mc:Choice Requires="x14">
            <control shapeId="4385" r:id="rId208" name="Check Box 1313">
              <controlPr defaultSize="0" autoFill="0" autoLine="0" autoPict="0">
                <anchor moveWithCells="1">
                  <from>
                    <xdr:col>24</xdr:col>
                    <xdr:colOff>47625</xdr:colOff>
                    <xdr:row>670</xdr:row>
                    <xdr:rowOff>114300</xdr:rowOff>
                  </from>
                  <to>
                    <xdr:col>24</xdr:col>
                    <xdr:colOff>257175</xdr:colOff>
                    <xdr:row>671</xdr:row>
                    <xdr:rowOff>142875</xdr:rowOff>
                  </to>
                </anchor>
              </controlPr>
            </control>
          </mc:Choice>
        </mc:AlternateContent>
        <mc:AlternateContent xmlns:mc="http://schemas.openxmlformats.org/markup-compatibility/2006">
          <mc:Choice Requires="x14">
            <control shapeId="4386" r:id="rId209" name="Check Box 1314">
              <controlPr defaultSize="0" autoFill="0" autoLine="0" autoPict="0">
                <anchor moveWithCells="1">
                  <from>
                    <xdr:col>25</xdr:col>
                    <xdr:colOff>47625</xdr:colOff>
                    <xdr:row>670</xdr:row>
                    <xdr:rowOff>114300</xdr:rowOff>
                  </from>
                  <to>
                    <xdr:col>25</xdr:col>
                    <xdr:colOff>257175</xdr:colOff>
                    <xdr:row>671</xdr:row>
                    <xdr:rowOff>142875</xdr:rowOff>
                  </to>
                </anchor>
              </controlPr>
            </control>
          </mc:Choice>
        </mc:AlternateContent>
        <mc:AlternateContent xmlns:mc="http://schemas.openxmlformats.org/markup-compatibility/2006">
          <mc:Choice Requires="x14">
            <control shapeId="4387" r:id="rId210" name="Check Box 1315">
              <controlPr defaultSize="0" autoFill="0" autoLine="0" autoPict="0">
                <anchor moveWithCells="1">
                  <from>
                    <xdr:col>23</xdr:col>
                    <xdr:colOff>47625</xdr:colOff>
                    <xdr:row>664</xdr:row>
                    <xdr:rowOff>180975</xdr:rowOff>
                  </from>
                  <to>
                    <xdr:col>23</xdr:col>
                    <xdr:colOff>257175</xdr:colOff>
                    <xdr:row>666</xdr:row>
                    <xdr:rowOff>0</xdr:rowOff>
                  </to>
                </anchor>
              </controlPr>
            </control>
          </mc:Choice>
        </mc:AlternateContent>
        <mc:AlternateContent xmlns:mc="http://schemas.openxmlformats.org/markup-compatibility/2006">
          <mc:Choice Requires="x14">
            <control shapeId="4388" r:id="rId211" name="Check Box 1316">
              <controlPr defaultSize="0" autoFill="0" autoLine="0" autoPict="0">
                <anchor moveWithCells="1">
                  <from>
                    <xdr:col>24</xdr:col>
                    <xdr:colOff>47625</xdr:colOff>
                    <xdr:row>664</xdr:row>
                    <xdr:rowOff>180975</xdr:rowOff>
                  </from>
                  <to>
                    <xdr:col>24</xdr:col>
                    <xdr:colOff>257175</xdr:colOff>
                    <xdr:row>666</xdr:row>
                    <xdr:rowOff>0</xdr:rowOff>
                  </to>
                </anchor>
              </controlPr>
            </control>
          </mc:Choice>
        </mc:AlternateContent>
        <mc:AlternateContent xmlns:mc="http://schemas.openxmlformats.org/markup-compatibility/2006">
          <mc:Choice Requires="x14">
            <control shapeId="4389" r:id="rId212" name="Check Box 1317">
              <controlPr defaultSize="0" autoFill="0" autoLine="0" autoPict="0">
                <anchor moveWithCells="1">
                  <from>
                    <xdr:col>25</xdr:col>
                    <xdr:colOff>47625</xdr:colOff>
                    <xdr:row>664</xdr:row>
                    <xdr:rowOff>180975</xdr:rowOff>
                  </from>
                  <to>
                    <xdr:col>25</xdr:col>
                    <xdr:colOff>257175</xdr:colOff>
                    <xdr:row>666</xdr:row>
                    <xdr:rowOff>0</xdr:rowOff>
                  </to>
                </anchor>
              </controlPr>
            </control>
          </mc:Choice>
        </mc:AlternateContent>
        <mc:AlternateContent xmlns:mc="http://schemas.openxmlformats.org/markup-compatibility/2006">
          <mc:Choice Requires="x14">
            <control shapeId="4390" r:id="rId213" name="Check Box 1318">
              <controlPr defaultSize="0" autoFill="0" autoLine="0" autoPict="0">
                <anchor moveWithCells="1">
                  <from>
                    <xdr:col>23</xdr:col>
                    <xdr:colOff>47625</xdr:colOff>
                    <xdr:row>686</xdr:row>
                    <xdr:rowOff>85725</xdr:rowOff>
                  </from>
                  <to>
                    <xdr:col>23</xdr:col>
                    <xdr:colOff>257175</xdr:colOff>
                    <xdr:row>687</xdr:row>
                    <xdr:rowOff>114300</xdr:rowOff>
                  </to>
                </anchor>
              </controlPr>
            </control>
          </mc:Choice>
        </mc:AlternateContent>
        <mc:AlternateContent xmlns:mc="http://schemas.openxmlformats.org/markup-compatibility/2006">
          <mc:Choice Requires="x14">
            <control shapeId="4391" r:id="rId214" name="Check Box 1319">
              <controlPr defaultSize="0" autoFill="0" autoLine="0" autoPict="0">
                <anchor moveWithCells="1">
                  <from>
                    <xdr:col>24</xdr:col>
                    <xdr:colOff>47625</xdr:colOff>
                    <xdr:row>686</xdr:row>
                    <xdr:rowOff>85725</xdr:rowOff>
                  </from>
                  <to>
                    <xdr:col>24</xdr:col>
                    <xdr:colOff>257175</xdr:colOff>
                    <xdr:row>687</xdr:row>
                    <xdr:rowOff>114300</xdr:rowOff>
                  </to>
                </anchor>
              </controlPr>
            </control>
          </mc:Choice>
        </mc:AlternateContent>
        <mc:AlternateContent xmlns:mc="http://schemas.openxmlformats.org/markup-compatibility/2006">
          <mc:Choice Requires="x14">
            <control shapeId="4392" r:id="rId215" name="Check Box 1320">
              <controlPr defaultSize="0" autoFill="0" autoLine="0" autoPict="0">
                <anchor moveWithCells="1">
                  <from>
                    <xdr:col>25</xdr:col>
                    <xdr:colOff>47625</xdr:colOff>
                    <xdr:row>686</xdr:row>
                    <xdr:rowOff>85725</xdr:rowOff>
                  </from>
                  <to>
                    <xdr:col>25</xdr:col>
                    <xdr:colOff>257175</xdr:colOff>
                    <xdr:row>687</xdr:row>
                    <xdr:rowOff>114300</xdr:rowOff>
                  </to>
                </anchor>
              </controlPr>
            </control>
          </mc:Choice>
        </mc:AlternateContent>
        <mc:AlternateContent xmlns:mc="http://schemas.openxmlformats.org/markup-compatibility/2006">
          <mc:Choice Requires="x14">
            <control shapeId="4393" r:id="rId216" name="Check Box 1321">
              <controlPr defaultSize="0" autoFill="0" autoLine="0" autoPict="0">
                <anchor moveWithCells="1">
                  <from>
                    <xdr:col>23</xdr:col>
                    <xdr:colOff>47625</xdr:colOff>
                    <xdr:row>696</xdr:row>
                    <xdr:rowOff>76200</xdr:rowOff>
                  </from>
                  <to>
                    <xdr:col>23</xdr:col>
                    <xdr:colOff>257175</xdr:colOff>
                    <xdr:row>697</xdr:row>
                    <xdr:rowOff>104775</xdr:rowOff>
                  </to>
                </anchor>
              </controlPr>
            </control>
          </mc:Choice>
        </mc:AlternateContent>
        <mc:AlternateContent xmlns:mc="http://schemas.openxmlformats.org/markup-compatibility/2006">
          <mc:Choice Requires="x14">
            <control shapeId="4394" r:id="rId217" name="Check Box 1322">
              <controlPr defaultSize="0" autoFill="0" autoLine="0" autoPict="0">
                <anchor moveWithCells="1">
                  <from>
                    <xdr:col>24</xdr:col>
                    <xdr:colOff>47625</xdr:colOff>
                    <xdr:row>696</xdr:row>
                    <xdr:rowOff>76200</xdr:rowOff>
                  </from>
                  <to>
                    <xdr:col>24</xdr:col>
                    <xdr:colOff>257175</xdr:colOff>
                    <xdr:row>697</xdr:row>
                    <xdr:rowOff>104775</xdr:rowOff>
                  </to>
                </anchor>
              </controlPr>
            </control>
          </mc:Choice>
        </mc:AlternateContent>
        <mc:AlternateContent xmlns:mc="http://schemas.openxmlformats.org/markup-compatibility/2006">
          <mc:Choice Requires="x14">
            <control shapeId="4395" r:id="rId218" name="Check Box 1323">
              <controlPr defaultSize="0" autoFill="0" autoLine="0" autoPict="0">
                <anchor moveWithCells="1">
                  <from>
                    <xdr:col>25</xdr:col>
                    <xdr:colOff>47625</xdr:colOff>
                    <xdr:row>696</xdr:row>
                    <xdr:rowOff>76200</xdr:rowOff>
                  </from>
                  <to>
                    <xdr:col>25</xdr:col>
                    <xdr:colOff>257175</xdr:colOff>
                    <xdr:row>697</xdr:row>
                    <xdr:rowOff>104775</xdr:rowOff>
                  </to>
                </anchor>
              </controlPr>
            </control>
          </mc:Choice>
        </mc:AlternateContent>
        <mc:AlternateContent xmlns:mc="http://schemas.openxmlformats.org/markup-compatibility/2006">
          <mc:Choice Requires="x14">
            <control shapeId="4396" r:id="rId219" name="Check Box 1324">
              <controlPr defaultSize="0" autoFill="0" autoLine="0" autoPict="0">
                <anchor moveWithCells="1">
                  <from>
                    <xdr:col>23</xdr:col>
                    <xdr:colOff>47625</xdr:colOff>
                    <xdr:row>321</xdr:row>
                    <xdr:rowOff>190500</xdr:rowOff>
                  </from>
                  <to>
                    <xdr:col>23</xdr:col>
                    <xdr:colOff>257175</xdr:colOff>
                    <xdr:row>323</xdr:row>
                    <xdr:rowOff>19050</xdr:rowOff>
                  </to>
                </anchor>
              </controlPr>
            </control>
          </mc:Choice>
        </mc:AlternateContent>
        <mc:AlternateContent xmlns:mc="http://schemas.openxmlformats.org/markup-compatibility/2006">
          <mc:Choice Requires="x14">
            <control shapeId="4397" r:id="rId220" name="Check Box 1325">
              <controlPr defaultSize="0" autoFill="0" autoLine="0" autoPict="0">
                <anchor moveWithCells="1">
                  <from>
                    <xdr:col>24</xdr:col>
                    <xdr:colOff>47625</xdr:colOff>
                    <xdr:row>321</xdr:row>
                    <xdr:rowOff>190500</xdr:rowOff>
                  </from>
                  <to>
                    <xdr:col>24</xdr:col>
                    <xdr:colOff>257175</xdr:colOff>
                    <xdr:row>323</xdr:row>
                    <xdr:rowOff>19050</xdr:rowOff>
                  </to>
                </anchor>
              </controlPr>
            </control>
          </mc:Choice>
        </mc:AlternateContent>
        <mc:AlternateContent xmlns:mc="http://schemas.openxmlformats.org/markup-compatibility/2006">
          <mc:Choice Requires="x14">
            <control shapeId="4398" r:id="rId221" name="Check Box 1326">
              <controlPr defaultSize="0" autoFill="0" autoLine="0" autoPict="0">
                <anchor moveWithCells="1">
                  <from>
                    <xdr:col>25</xdr:col>
                    <xdr:colOff>47625</xdr:colOff>
                    <xdr:row>321</xdr:row>
                    <xdr:rowOff>190500</xdr:rowOff>
                  </from>
                  <to>
                    <xdr:col>25</xdr:col>
                    <xdr:colOff>257175</xdr:colOff>
                    <xdr:row>323</xdr:row>
                    <xdr:rowOff>19050</xdr:rowOff>
                  </to>
                </anchor>
              </controlPr>
            </control>
          </mc:Choice>
        </mc:AlternateContent>
        <mc:AlternateContent xmlns:mc="http://schemas.openxmlformats.org/markup-compatibility/2006">
          <mc:Choice Requires="x14">
            <control shapeId="4399" r:id="rId222" name="Check Box 1327">
              <controlPr defaultSize="0" autoFill="0" autoLine="0" autoPict="0">
                <anchor moveWithCells="1">
                  <from>
                    <xdr:col>23</xdr:col>
                    <xdr:colOff>47625</xdr:colOff>
                    <xdr:row>360</xdr:row>
                    <xdr:rowOff>95250</xdr:rowOff>
                  </from>
                  <to>
                    <xdr:col>23</xdr:col>
                    <xdr:colOff>257175</xdr:colOff>
                    <xdr:row>361</xdr:row>
                    <xdr:rowOff>133350</xdr:rowOff>
                  </to>
                </anchor>
              </controlPr>
            </control>
          </mc:Choice>
        </mc:AlternateContent>
        <mc:AlternateContent xmlns:mc="http://schemas.openxmlformats.org/markup-compatibility/2006">
          <mc:Choice Requires="x14">
            <control shapeId="4400" r:id="rId223" name="Check Box 1328">
              <controlPr defaultSize="0" autoFill="0" autoLine="0" autoPict="0">
                <anchor moveWithCells="1">
                  <from>
                    <xdr:col>24</xdr:col>
                    <xdr:colOff>47625</xdr:colOff>
                    <xdr:row>360</xdr:row>
                    <xdr:rowOff>85725</xdr:rowOff>
                  </from>
                  <to>
                    <xdr:col>24</xdr:col>
                    <xdr:colOff>257175</xdr:colOff>
                    <xdr:row>361</xdr:row>
                    <xdr:rowOff>123825</xdr:rowOff>
                  </to>
                </anchor>
              </controlPr>
            </control>
          </mc:Choice>
        </mc:AlternateContent>
        <mc:AlternateContent xmlns:mc="http://schemas.openxmlformats.org/markup-compatibility/2006">
          <mc:Choice Requires="x14">
            <control shapeId="4401" r:id="rId224" name="Check Box 1329">
              <controlPr defaultSize="0" autoFill="0" autoLine="0" autoPict="0">
                <anchor moveWithCells="1">
                  <from>
                    <xdr:col>23</xdr:col>
                    <xdr:colOff>47625</xdr:colOff>
                    <xdr:row>355</xdr:row>
                    <xdr:rowOff>104775</xdr:rowOff>
                  </from>
                  <to>
                    <xdr:col>23</xdr:col>
                    <xdr:colOff>257175</xdr:colOff>
                    <xdr:row>356</xdr:row>
                    <xdr:rowOff>142875</xdr:rowOff>
                  </to>
                </anchor>
              </controlPr>
            </control>
          </mc:Choice>
        </mc:AlternateContent>
        <mc:AlternateContent xmlns:mc="http://schemas.openxmlformats.org/markup-compatibility/2006">
          <mc:Choice Requires="x14">
            <control shapeId="4402" r:id="rId225" name="Check Box 1330">
              <controlPr defaultSize="0" autoFill="0" autoLine="0" autoPict="0">
                <anchor moveWithCells="1">
                  <from>
                    <xdr:col>24</xdr:col>
                    <xdr:colOff>47625</xdr:colOff>
                    <xdr:row>355</xdr:row>
                    <xdr:rowOff>104775</xdr:rowOff>
                  </from>
                  <to>
                    <xdr:col>24</xdr:col>
                    <xdr:colOff>257175</xdr:colOff>
                    <xdr:row>356</xdr:row>
                    <xdr:rowOff>142875</xdr:rowOff>
                  </to>
                </anchor>
              </controlPr>
            </control>
          </mc:Choice>
        </mc:AlternateContent>
        <mc:AlternateContent xmlns:mc="http://schemas.openxmlformats.org/markup-compatibility/2006">
          <mc:Choice Requires="x14">
            <control shapeId="4403" r:id="rId226" name="Check Box 1331">
              <controlPr defaultSize="0" autoFill="0" autoLine="0" autoPict="0">
                <anchor moveWithCells="1">
                  <from>
                    <xdr:col>23</xdr:col>
                    <xdr:colOff>47625</xdr:colOff>
                    <xdr:row>597</xdr:row>
                    <xdr:rowOff>95250</xdr:rowOff>
                  </from>
                  <to>
                    <xdr:col>23</xdr:col>
                    <xdr:colOff>257175</xdr:colOff>
                    <xdr:row>598</xdr:row>
                    <xdr:rowOff>123825</xdr:rowOff>
                  </to>
                </anchor>
              </controlPr>
            </control>
          </mc:Choice>
        </mc:AlternateContent>
        <mc:AlternateContent xmlns:mc="http://schemas.openxmlformats.org/markup-compatibility/2006">
          <mc:Choice Requires="x14">
            <control shapeId="4404" r:id="rId227" name="Check Box 1332">
              <controlPr defaultSize="0" autoFill="0" autoLine="0" autoPict="0">
                <anchor moveWithCells="1">
                  <from>
                    <xdr:col>24</xdr:col>
                    <xdr:colOff>47625</xdr:colOff>
                    <xdr:row>597</xdr:row>
                    <xdr:rowOff>95250</xdr:rowOff>
                  </from>
                  <to>
                    <xdr:col>24</xdr:col>
                    <xdr:colOff>257175</xdr:colOff>
                    <xdr:row>598</xdr:row>
                    <xdr:rowOff>123825</xdr:rowOff>
                  </to>
                </anchor>
              </controlPr>
            </control>
          </mc:Choice>
        </mc:AlternateContent>
        <mc:AlternateContent xmlns:mc="http://schemas.openxmlformats.org/markup-compatibility/2006">
          <mc:Choice Requires="x14">
            <control shapeId="4405" r:id="rId228" name="Check Box 1333">
              <controlPr defaultSize="0" autoFill="0" autoLine="0" autoPict="0">
                <anchor moveWithCells="1">
                  <from>
                    <xdr:col>25</xdr:col>
                    <xdr:colOff>47625</xdr:colOff>
                    <xdr:row>597</xdr:row>
                    <xdr:rowOff>95250</xdr:rowOff>
                  </from>
                  <to>
                    <xdr:col>25</xdr:col>
                    <xdr:colOff>257175</xdr:colOff>
                    <xdr:row>598</xdr:row>
                    <xdr:rowOff>123825</xdr:rowOff>
                  </to>
                </anchor>
              </controlPr>
            </control>
          </mc:Choice>
        </mc:AlternateContent>
        <mc:AlternateContent xmlns:mc="http://schemas.openxmlformats.org/markup-compatibility/2006">
          <mc:Choice Requires="x14">
            <control shapeId="4406" r:id="rId229" name="Check Box 1334">
              <controlPr defaultSize="0" autoFill="0" autoLine="0" autoPict="0">
                <anchor moveWithCells="1">
                  <from>
                    <xdr:col>23</xdr:col>
                    <xdr:colOff>47625</xdr:colOff>
                    <xdr:row>242</xdr:row>
                    <xdr:rowOff>200025</xdr:rowOff>
                  </from>
                  <to>
                    <xdr:col>23</xdr:col>
                    <xdr:colOff>257175</xdr:colOff>
                    <xdr:row>244</xdr:row>
                    <xdr:rowOff>19050</xdr:rowOff>
                  </to>
                </anchor>
              </controlPr>
            </control>
          </mc:Choice>
        </mc:AlternateContent>
        <mc:AlternateContent xmlns:mc="http://schemas.openxmlformats.org/markup-compatibility/2006">
          <mc:Choice Requires="x14">
            <control shapeId="4407" r:id="rId230" name="Check Box 1335">
              <controlPr defaultSize="0" autoFill="0" autoLine="0" autoPict="0">
                <anchor moveWithCells="1">
                  <from>
                    <xdr:col>24</xdr:col>
                    <xdr:colOff>47625</xdr:colOff>
                    <xdr:row>242</xdr:row>
                    <xdr:rowOff>200025</xdr:rowOff>
                  </from>
                  <to>
                    <xdr:col>24</xdr:col>
                    <xdr:colOff>257175</xdr:colOff>
                    <xdr:row>244</xdr:row>
                    <xdr:rowOff>19050</xdr:rowOff>
                  </to>
                </anchor>
              </controlPr>
            </control>
          </mc:Choice>
        </mc:AlternateContent>
        <mc:AlternateContent xmlns:mc="http://schemas.openxmlformats.org/markup-compatibility/2006">
          <mc:Choice Requires="x14">
            <control shapeId="4408" r:id="rId231" name="Check Box 1336">
              <controlPr defaultSize="0" autoFill="0" autoLine="0" autoPict="0">
                <anchor moveWithCells="1">
                  <from>
                    <xdr:col>23</xdr:col>
                    <xdr:colOff>47625</xdr:colOff>
                    <xdr:row>237</xdr:row>
                    <xdr:rowOff>95250</xdr:rowOff>
                  </from>
                  <to>
                    <xdr:col>23</xdr:col>
                    <xdr:colOff>257175</xdr:colOff>
                    <xdr:row>238</xdr:row>
                    <xdr:rowOff>123825</xdr:rowOff>
                  </to>
                </anchor>
              </controlPr>
            </control>
          </mc:Choice>
        </mc:AlternateContent>
        <mc:AlternateContent xmlns:mc="http://schemas.openxmlformats.org/markup-compatibility/2006">
          <mc:Choice Requires="x14">
            <control shapeId="4409" r:id="rId232" name="Check Box 1337">
              <controlPr defaultSize="0" autoFill="0" autoLine="0" autoPict="0">
                <anchor moveWithCells="1">
                  <from>
                    <xdr:col>24</xdr:col>
                    <xdr:colOff>47625</xdr:colOff>
                    <xdr:row>237</xdr:row>
                    <xdr:rowOff>95250</xdr:rowOff>
                  </from>
                  <to>
                    <xdr:col>24</xdr:col>
                    <xdr:colOff>257175</xdr:colOff>
                    <xdr:row>238</xdr:row>
                    <xdr:rowOff>123825</xdr:rowOff>
                  </to>
                </anchor>
              </controlPr>
            </control>
          </mc:Choice>
        </mc:AlternateContent>
        <mc:AlternateContent xmlns:mc="http://schemas.openxmlformats.org/markup-compatibility/2006">
          <mc:Choice Requires="x14">
            <control shapeId="4414" r:id="rId233" name="Check Box 1342">
              <controlPr defaultSize="0" autoFill="0" autoLine="0" autoPict="0">
                <anchor moveWithCells="1">
                  <from>
                    <xdr:col>23</xdr:col>
                    <xdr:colOff>47625</xdr:colOff>
                    <xdr:row>368</xdr:row>
                    <xdr:rowOff>85725</xdr:rowOff>
                  </from>
                  <to>
                    <xdr:col>23</xdr:col>
                    <xdr:colOff>257175</xdr:colOff>
                    <xdr:row>369</xdr:row>
                    <xdr:rowOff>123825</xdr:rowOff>
                  </to>
                </anchor>
              </controlPr>
            </control>
          </mc:Choice>
        </mc:AlternateContent>
        <mc:AlternateContent xmlns:mc="http://schemas.openxmlformats.org/markup-compatibility/2006">
          <mc:Choice Requires="x14">
            <control shapeId="4415" r:id="rId234" name="Check Box 1343">
              <controlPr defaultSize="0" autoFill="0" autoLine="0" autoPict="0">
                <anchor moveWithCells="1">
                  <from>
                    <xdr:col>24</xdr:col>
                    <xdr:colOff>47625</xdr:colOff>
                    <xdr:row>368</xdr:row>
                    <xdr:rowOff>85725</xdr:rowOff>
                  </from>
                  <to>
                    <xdr:col>24</xdr:col>
                    <xdr:colOff>257175</xdr:colOff>
                    <xdr:row>369</xdr:row>
                    <xdr:rowOff>123825</xdr:rowOff>
                  </to>
                </anchor>
              </controlPr>
            </control>
          </mc:Choice>
        </mc:AlternateContent>
        <mc:AlternateContent xmlns:mc="http://schemas.openxmlformats.org/markup-compatibility/2006">
          <mc:Choice Requires="x14">
            <control shapeId="4416" r:id="rId235" name="Check Box 1344">
              <controlPr defaultSize="0" autoFill="0" autoLine="0" autoPict="0">
                <anchor moveWithCells="1">
                  <from>
                    <xdr:col>25</xdr:col>
                    <xdr:colOff>47625</xdr:colOff>
                    <xdr:row>368</xdr:row>
                    <xdr:rowOff>85725</xdr:rowOff>
                  </from>
                  <to>
                    <xdr:col>25</xdr:col>
                    <xdr:colOff>257175</xdr:colOff>
                    <xdr:row>369</xdr:row>
                    <xdr:rowOff>123825</xdr:rowOff>
                  </to>
                </anchor>
              </controlPr>
            </control>
          </mc:Choice>
        </mc:AlternateContent>
        <mc:AlternateContent xmlns:mc="http://schemas.openxmlformats.org/markup-compatibility/2006">
          <mc:Choice Requires="x14">
            <control shapeId="4417" r:id="rId236" name="Check Box 1345">
              <controlPr defaultSize="0" autoFill="0" autoLine="0" autoPict="0">
                <anchor moveWithCells="1">
                  <from>
                    <xdr:col>23</xdr:col>
                    <xdr:colOff>47625</xdr:colOff>
                    <xdr:row>364</xdr:row>
                    <xdr:rowOff>85725</xdr:rowOff>
                  </from>
                  <to>
                    <xdr:col>23</xdr:col>
                    <xdr:colOff>257175</xdr:colOff>
                    <xdr:row>365</xdr:row>
                    <xdr:rowOff>123825</xdr:rowOff>
                  </to>
                </anchor>
              </controlPr>
            </control>
          </mc:Choice>
        </mc:AlternateContent>
        <mc:AlternateContent xmlns:mc="http://schemas.openxmlformats.org/markup-compatibility/2006">
          <mc:Choice Requires="x14">
            <control shapeId="4418" r:id="rId237" name="Check Box 1346">
              <controlPr defaultSize="0" autoFill="0" autoLine="0" autoPict="0">
                <anchor moveWithCells="1">
                  <from>
                    <xdr:col>24</xdr:col>
                    <xdr:colOff>47625</xdr:colOff>
                    <xdr:row>364</xdr:row>
                    <xdr:rowOff>76200</xdr:rowOff>
                  </from>
                  <to>
                    <xdr:col>24</xdr:col>
                    <xdr:colOff>257175</xdr:colOff>
                    <xdr:row>365</xdr:row>
                    <xdr:rowOff>114300</xdr:rowOff>
                  </to>
                </anchor>
              </controlPr>
            </control>
          </mc:Choice>
        </mc:AlternateContent>
        <mc:AlternateContent xmlns:mc="http://schemas.openxmlformats.org/markup-compatibility/2006">
          <mc:Choice Requires="x14">
            <control shapeId="4419" r:id="rId238" name="Check Box 1347">
              <controlPr defaultSize="0" autoFill="0" autoLine="0" autoPict="0">
                <anchor moveWithCells="1">
                  <from>
                    <xdr:col>25</xdr:col>
                    <xdr:colOff>47625</xdr:colOff>
                    <xdr:row>364</xdr:row>
                    <xdr:rowOff>76200</xdr:rowOff>
                  </from>
                  <to>
                    <xdr:col>25</xdr:col>
                    <xdr:colOff>257175</xdr:colOff>
                    <xdr:row>365</xdr:row>
                    <xdr:rowOff>114300</xdr:rowOff>
                  </to>
                </anchor>
              </controlPr>
            </control>
          </mc:Choice>
        </mc:AlternateContent>
        <mc:AlternateContent xmlns:mc="http://schemas.openxmlformats.org/markup-compatibility/2006">
          <mc:Choice Requires="x14">
            <control shapeId="4429" r:id="rId239" name="Check Box 1357">
              <controlPr defaultSize="0" autoFill="0" autoLine="0" autoPict="0">
                <anchor moveWithCells="1">
                  <from>
                    <xdr:col>23</xdr:col>
                    <xdr:colOff>47625</xdr:colOff>
                    <xdr:row>406</xdr:row>
                    <xdr:rowOff>171450</xdr:rowOff>
                  </from>
                  <to>
                    <xdr:col>23</xdr:col>
                    <xdr:colOff>257175</xdr:colOff>
                    <xdr:row>407</xdr:row>
                    <xdr:rowOff>200025</xdr:rowOff>
                  </to>
                </anchor>
              </controlPr>
            </control>
          </mc:Choice>
        </mc:AlternateContent>
        <mc:AlternateContent xmlns:mc="http://schemas.openxmlformats.org/markup-compatibility/2006">
          <mc:Choice Requires="x14">
            <control shapeId="4430" r:id="rId240" name="Check Box 1358">
              <controlPr defaultSize="0" autoFill="0" autoLine="0" autoPict="0">
                <anchor moveWithCells="1">
                  <from>
                    <xdr:col>24</xdr:col>
                    <xdr:colOff>47625</xdr:colOff>
                    <xdr:row>406</xdr:row>
                    <xdr:rowOff>171450</xdr:rowOff>
                  </from>
                  <to>
                    <xdr:col>24</xdr:col>
                    <xdr:colOff>257175</xdr:colOff>
                    <xdr:row>407</xdr:row>
                    <xdr:rowOff>200025</xdr:rowOff>
                  </to>
                </anchor>
              </controlPr>
            </control>
          </mc:Choice>
        </mc:AlternateContent>
        <mc:AlternateContent xmlns:mc="http://schemas.openxmlformats.org/markup-compatibility/2006">
          <mc:Choice Requires="x14">
            <control shapeId="4431" r:id="rId241" name="Check Box 1359">
              <controlPr defaultSize="0" autoFill="0" autoLine="0" autoPict="0">
                <anchor moveWithCells="1">
                  <from>
                    <xdr:col>25</xdr:col>
                    <xdr:colOff>47625</xdr:colOff>
                    <xdr:row>406</xdr:row>
                    <xdr:rowOff>171450</xdr:rowOff>
                  </from>
                  <to>
                    <xdr:col>25</xdr:col>
                    <xdr:colOff>257175</xdr:colOff>
                    <xdr:row>407</xdr:row>
                    <xdr:rowOff>200025</xdr:rowOff>
                  </to>
                </anchor>
              </controlPr>
            </control>
          </mc:Choice>
        </mc:AlternateContent>
        <mc:AlternateContent xmlns:mc="http://schemas.openxmlformats.org/markup-compatibility/2006">
          <mc:Choice Requires="x14">
            <control shapeId="4432" r:id="rId242" name="Check Box 1360">
              <controlPr defaultSize="0" autoFill="0" autoLine="0" autoPict="0">
                <anchor moveWithCells="1">
                  <from>
                    <xdr:col>23</xdr:col>
                    <xdr:colOff>47625</xdr:colOff>
                    <xdr:row>422</xdr:row>
                    <xdr:rowOff>171450</xdr:rowOff>
                  </from>
                  <to>
                    <xdr:col>23</xdr:col>
                    <xdr:colOff>257175</xdr:colOff>
                    <xdr:row>423</xdr:row>
                    <xdr:rowOff>200025</xdr:rowOff>
                  </to>
                </anchor>
              </controlPr>
            </control>
          </mc:Choice>
        </mc:AlternateContent>
        <mc:AlternateContent xmlns:mc="http://schemas.openxmlformats.org/markup-compatibility/2006">
          <mc:Choice Requires="x14">
            <control shapeId="4433" r:id="rId243" name="Check Box 1361">
              <controlPr defaultSize="0" autoFill="0" autoLine="0" autoPict="0">
                <anchor moveWithCells="1">
                  <from>
                    <xdr:col>24</xdr:col>
                    <xdr:colOff>47625</xdr:colOff>
                    <xdr:row>422</xdr:row>
                    <xdr:rowOff>171450</xdr:rowOff>
                  </from>
                  <to>
                    <xdr:col>24</xdr:col>
                    <xdr:colOff>257175</xdr:colOff>
                    <xdr:row>423</xdr:row>
                    <xdr:rowOff>200025</xdr:rowOff>
                  </to>
                </anchor>
              </controlPr>
            </control>
          </mc:Choice>
        </mc:AlternateContent>
        <mc:AlternateContent xmlns:mc="http://schemas.openxmlformats.org/markup-compatibility/2006">
          <mc:Choice Requires="x14">
            <control shapeId="4434" r:id="rId244" name="Check Box 1362">
              <controlPr defaultSize="0" autoFill="0" autoLine="0" autoPict="0">
                <anchor moveWithCells="1">
                  <from>
                    <xdr:col>25</xdr:col>
                    <xdr:colOff>47625</xdr:colOff>
                    <xdr:row>422</xdr:row>
                    <xdr:rowOff>171450</xdr:rowOff>
                  </from>
                  <to>
                    <xdr:col>25</xdr:col>
                    <xdr:colOff>257175</xdr:colOff>
                    <xdr:row>423</xdr:row>
                    <xdr:rowOff>200025</xdr:rowOff>
                  </to>
                </anchor>
              </controlPr>
            </control>
          </mc:Choice>
        </mc:AlternateContent>
        <mc:AlternateContent xmlns:mc="http://schemas.openxmlformats.org/markup-compatibility/2006">
          <mc:Choice Requires="x14">
            <control shapeId="4435" r:id="rId245" name="Check Box 1363">
              <controlPr defaultSize="0" autoFill="0" autoLine="0" autoPict="0">
                <anchor moveWithCells="1">
                  <from>
                    <xdr:col>23</xdr:col>
                    <xdr:colOff>47625</xdr:colOff>
                    <xdr:row>435</xdr:row>
                    <xdr:rowOff>85725</xdr:rowOff>
                  </from>
                  <to>
                    <xdr:col>23</xdr:col>
                    <xdr:colOff>257175</xdr:colOff>
                    <xdr:row>436</xdr:row>
                    <xdr:rowOff>114300</xdr:rowOff>
                  </to>
                </anchor>
              </controlPr>
            </control>
          </mc:Choice>
        </mc:AlternateContent>
        <mc:AlternateContent xmlns:mc="http://schemas.openxmlformats.org/markup-compatibility/2006">
          <mc:Choice Requires="x14">
            <control shapeId="4436" r:id="rId246" name="Check Box 1364">
              <controlPr defaultSize="0" autoFill="0" autoLine="0" autoPict="0">
                <anchor moveWithCells="1">
                  <from>
                    <xdr:col>24</xdr:col>
                    <xdr:colOff>47625</xdr:colOff>
                    <xdr:row>435</xdr:row>
                    <xdr:rowOff>85725</xdr:rowOff>
                  </from>
                  <to>
                    <xdr:col>24</xdr:col>
                    <xdr:colOff>257175</xdr:colOff>
                    <xdr:row>436</xdr:row>
                    <xdr:rowOff>114300</xdr:rowOff>
                  </to>
                </anchor>
              </controlPr>
            </control>
          </mc:Choice>
        </mc:AlternateContent>
        <mc:AlternateContent xmlns:mc="http://schemas.openxmlformats.org/markup-compatibility/2006">
          <mc:Choice Requires="x14">
            <control shapeId="4437" r:id="rId247" name="Check Box 1365">
              <controlPr defaultSize="0" autoFill="0" autoLine="0" autoPict="0">
                <anchor moveWithCells="1">
                  <from>
                    <xdr:col>25</xdr:col>
                    <xdr:colOff>47625</xdr:colOff>
                    <xdr:row>435</xdr:row>
                    <xdr:rowOff>85725</xdr:rowOff>
                  </from>
                  <to>
                    <xdr:col>25</xdr:col>
                    <xdr:colOff>257175</xdr:colOff>
                    <xdr:row>436</xdr:row>
                    <xdr:rowOff>114300</xdr:rowOff>
                  </to>
                </anchor>
              </controlPr>
            </control>
          </mc:Choice>
        </mc:AlternateContent>
        <mc:AlternateContent xmlns:mc="http://schemas.openxmlformats.org/markup-compatibility/2006">
          <mc:Choice Requires="x14">
            <control shapeId="4438" r:id="rId248" name="Check Box 1366">
              <controlPr defaultSize="0" autoFill="0" autoLine="0" autoPict="0">
                <anchor moveWithCells="1">
                  <from>
                    <xdr:col>23</xdr:col>
                    <xdr:colOff>47625</xdr:colOff>
                    <xdr:row>420</xdr:row>
                    <xdr:rowOff>85725</xdr:rowOff>
                  </from>
                  <to>
                    <xdr:col>23</xdr:col>
                    <xdr:colOff>257175</xdr:colOff>
                    <xdr:row>421</xdr:row>
                    <xdr:rowOff>114300</xdr:rowOff>
                  </to>
                </anchor>
              </controlPr>
            </control>
          </mc:Choice>
        </mc:AlternateContent>
        <mc:AlternateContent xmlns:mc="http://schemas.openxmlformats.org/markup-compatibility/2006">
          <mc:Choice Requires="x14">
            <control shapeId="4439" r:id="rId249" name="Check Box 1367">
              <controlPr defaultSize="0" autoFill="0" autoLine="0" autoPict="0">
                <anchor moveWithCells="1">
                  <from>
                    <xdr:col>24</xdr:col>
                    <xdr:colOff>47625</xdr:colOff>
                    <xdr:row>420</xdr:row>
                    <xdr:rowOff>85725</xdr:rowOff>
                  </from>
                  <to>
                    <xdr:col>24</xdr:col>
                    <xdr:colOff>257175</xdr:colOff>
                    <xdr:row>421</xdr:row>
                    <xdr:rowOff>114300</xdr:rowOff>
                  </to>
                </anchor>
              </controlPr>
            </control>
          </mc:Choice>
        </mc:AlternateContent>
        <mc:AlternateContent xmlns:mc="http://schemas.openxmlformats.org/markup-compatibility/2006">
          <mc:Choice Requires="x14">
            <control shapeId="4440" r:id="rId250" name="Check Box 1368">
              <controlPr defaultSize="0" autoFill="0" autoLine="0" autoPict="0">
                <anchor moveWithCells="1">
                  <from>
                    <xdr:col>25</xdr:col>
                    <xdr:colOff>47625</xdr:colOff>
                    <xdr:row>420</xdr:row>
                    <xdr:rowOff>85725</xdr:rowOff>
                  </from>
                  <to>
                    <xdr:col>25</xdr:col>
                    <xdr:colOff>257175</xdr:colOff>
                    <xdr:row>421</xdr:row>
                    <xdr:rowOff>114300</xdr:rowOff>
                  </to>
                </anchor>
              </controlPr>
            </control>
          </mc:Choice>
        </mc:AlternateContent>
        <mc:AlternateContent xmlns:mc="http://schemas.openxmlformats.org/markup-compatibility/2006">
          <mc:Choice Requires="x14">
            <control shapeId="4441" r:id="rId251" name="Check Box 1369">
              <controlPr defaultSize="0" autoFill="0" autoLine="0" autoPict="0">
                <anchor moveWithCells="1">
                  <from>
                    <xdr:col>23</xdr:col>
                    <xdr:colOff>47625</xdr:colOff>
                    <xdr:row>437</xdr:row>
                    <xdr:rowOff>161925</xdr:rowOff>
                  </from>
                  <to>
                    <xdr:col>23</xdr:col>
                    <xdr:colOff>257175</xdr:colOff>
                    <xdr:row>438</xdr:row>
                    <xdr:rowOff>190500</xdr:rowOff>
                  </to>
                </anchor>
              </controlPr>
            </control>
          </mc:Choice>
        </mc:AlternateContent>
        <mc:AlternateContent xmlns:mc="http://schemas.openxmlformats.org/markup-compatibility/2006">
          <mc:Choice Requires="x14">
            <control shapeId="4442" r:id="rId252" name="Check Box 1370">
              <controlPr defaultSize="0" autoFill="0" autoLine="0" autoPict="0">
                <anchor moveWithCells="1">
                  <from>
                    <xdr:col>24</xdr:col>
                    <xdr:colOff>47625</xdr:colOff>
                    <xdr:row>437</xdr:row>
                    <xdr:rowOff>161925</xdr:rowOff>
                  </from>
                  <to>
                    <xdr:col>24</xdr:col>
                    <xdr:colOff>257175</xdr:colOff>
                    <xdr:row>438</xdr:row>
                    <xdr:rowOff>190500</xdr:rowOff>
                  </to>
                </anchor>
              </controlPr>
            </control>
          </mc:Choice>
        </mc:AlternateContent>
        <mc:AlternateContent xmlns:mc="http://schemas.openxmlformats.org/markup-compatibility/2006">
          <mc:Choice Requires="x14">
            <control shapeId="4443" r:id="rId253" name="Check Box 1371">
              <controlPr defaultSize="0" autoFill="0" autoLine="0" autoPict="0">
                <anchor moveWithCells="1">
                  <from>
                    <xdr:col>25</xdr:col>
                    <xdr:colOff>47625</xdr:colOff>
                    <xdr:row>437</xdr:row>
                    <xdr:rowOff>161925</xdr:rowOff>
                  </from>
                  <to>
                    <xdr:col>25</xdr:col>
                    <xdr:colOff>257175</xdr:colOff>
                    <xdr:row>438</xdr:row>
                    <xdr:rowOff>190500</xdr:rowOff>
                  </to>
                </anchor>
              </controlPr>
            </control>
          </mc:Choice>
        </mc:AlternateContent>
        <mc:AlternateContent xmlns:mc="http://schemas.openxmlformats.org/markup-compatibility/2006">
          <mc:Choice Requires="x14">
            <control shapeId="4444" r:id="rId254" name="Check Box 1372">
              <controlPr defaultSize="0" autoFill="0" autoLine="0" autoPict="0">
                <anchor moveWithCells="1">
                  <from>
                    <xdr:col>23</xdr:col>
                    <xdr:colOff>47625</xdr:colOff>
                    <xdr:row>414</xdr:row>
                    <xdr:rowOff>200025</xdr:rowOff>
                  </from>
                  <to>
                    <xdr:col>23</xdr:col>
                    <xdr:colOff>257175</xdr:colOff>
                    <xdr:row>416</xdr:row>
                    <xdr:rowOff>19050</xdr:rowOff>
                  </to>
                </anchor>
              </controlPr>
            </control>
          </mc:Choice>
        </mc:AlternateContent>
        <mc:AlternateContent xmlns:mc="http://schemas.openxmlformats.org/markup-compatibility/2006">
          <mc:Choice Requires="x14">
            <control shapeId="4445" r:id="rId255" name="Check Box 1373">
              <controlPr defaultSize="0" autoFill="0" autoLine="0" autoPict="0">
                <anchor moveWithCells="1">
                  <from>
                    <xdr:col>24</xdr:col>
                    <xdr:colOff>47625</xdr:colOff>
                    <xdr:row>414</xdr:row>
                    <xdr:rowOff>200025</xdr:rowOff>
                  </from>
                  <to>
                    <xdr:col>24</xdr:col>
                    <xdr:colOff>257175</xdr:colOff>
                    <xdr:row>416</xdr:row>
                    <xdr:rowOff>19050</xdr:rowOff>
                  </to>
                </anchor>
              </controlPr>
            </control>
          </mc:Choice>
        </mc:AlternateContent>
        <mc:AlternateContent xmlns:mc="http://schemas.openxmlformats.org/markup-compatibility/2006">
          <mc:Choice Requires="x14">
            <control shapeId="4446" r:id="rId256" name="Check Box 1374">
              <controlPr defaultSize="0" autoFill="0" autoLine="0" autoPict="0">
                <anchor moveWithCells="1">
                  <from>
                    <xdr:col>25</xdr:col>
                    <xdr:colOff>47625</xdr:colOff>
                    <xdr:row>414</xdr:row>
                    <xdr:rowOff>200025</xdr:rowOff>
                  </from>
                  <to>
                    <xdr:col>25</xdr:col>
                    <xdr:colOff>257175</xdr:colOff>
                    <xdr:row>416</xdr:row>
                    <xdr:rowOff>19050</xdr:rowOff>
                  </to>
                </anchor>
              </controlPr>
            </control>
          </mc:Choice>
        </mc:AlternateContent>
        <mc:AlternateContent xmlns:mc="http://schemas.openxmlformats.org/markup-compatibility/2006">
          <mc:Choice Requires="x14">
            <control shapeId="4447" r:id="rId257" name="Check Box 1375">
              <controlPr defaultSize="0" autoFill="0" autoLine="0" autoPict="0">
                <anchor moveWithCells="1">
                  <from>
                    <xdr:col>23</xdr:col>
                    <xdr:colOff>47625</xdr:colOff>
                    <xdr:row>410</xdr:row>
                    <xdr:rowOff>66675</xdr:rowOff>
                  </from>
                  <to>
                    <xdr:col>23</xdr:col>
                    <xdr:colOff>257175</xdr:colOff>
                    <xdr:row>411</xdr:row>
                    <xdr:rowOff>95250</xdr:rowOff>
                  </to>
                </anchor>
              </controlPr>
            </control>
          </mc:Choice>
        </mc:AlternateContent>
        <mc:AlternateContent xmlns:mc="http://schemas.openxmlformats.org/markup-compatibility/2006">
          <mc:Choice Requires="x14">
            <control shapeId="4448" r:id="rId258" name="Check Box 1376">
              <controlPr defaultSize="0" autoFill="0" autoLine="0" autoPict="0">
                <anchor moveWithCells="1">
                  <from>
                    <xdr:col>24</xdr:col>
                    <xdr:colOff>47625</xdr:colOff>
                    <xdr:row>410</xdr:row>
                    <xdr:rowOff>66675</xdr:rowOff>
                  </from>
                  <to>
                    <xdr:col>24</xdr:col>
                    <xdr:colOff>257175</xdr:colOff>
                    <xdr:row>411</xdr:row>
                    <xdr:rowOff>95250</xdr:rowOff>
                  </to>
                </anchor>
              </controlPr>
            </control>
          </mc:Choice>
        </mc:AlternateContent>
        <mc:AlternateContent xmlns:mc="http://schemas.openxmlformats.org/markup-compatibility/2006">
          <mc:Choice Requires="x14">
            <control shapeId="4449" r:id="rId259" name="Check Box 1377">
              <controlPr defaultSize="0" autoFill="0" autoLine="0" autoPict="0">
                <anchor moveWithCells="1">
                  <from>
                    <xdr:col>25</xdr:col>
                    <xdr:colOff>47625</xdr:colOff>
                    <xdr:row>410</xdr:row>
                    <xdr:rowOff>66675</xdr:rowOff>
                  </from>
                  <to>
                    <xdr:col>25</xdr:col>
                    <xdr:colOff>257175</xdr:colOff>
                    <xdr:row>411</xdr:row>
                    <xdr:rowOff>95250</xdr:rowOff>
                  </to>
                </anchor>
              </controlPr>
            </control>
          </mc:Choice>
        </mc:AlternateContent>
        <mc:AlternateContent xmlns:mc="http://schemas.openxmlformats.org/markup-compatibility/2006">
          <mc:Choice Requires="x14">
            <control shapeId="4450" r:id="rId260" name="Check Box 1378">
              <controlPr defaultSize="0" autoFill="0" autoLine="0" autoPict="0">
                <anchor moveWithCells="1">
                  <from>
                    <xdr:col>23</xdr:col>
                    <xdr:colOff>47625</xdr:colOff>
                    <xdr:row>401</xdr:row>
                    <xdr:rowOff>0</xdr:rowOff>
                  </from>
                  <to>
                    <xdr:col>23</xdr:col>
                    <xdr:colOff>257175</xdr:colOff>
                    <xdr:row>402</xdr:row>
                    <xdr:rowOff>28575</xdr:rowOff>
                  </to>
                </anchor>
              </controlPr>
            </control>
          </mc:Choice>
        </mc:AlternateContent>
        <mc:AlternateContent xmlns:mc="http://schemas.openxmlformats.org/markup-compatibility/2006">
          <mc:Choice Requires="x14">
            <control shapeId="4451" r:id="rId261" name="Check Box 1379">
              <controlPr defaultSize="0" autoFill="0" autoLine="0" autoPict="0">
                <anchor moveWithCells="1">
                  <from>
                    <xdr:col>24</xdr:col>
                    <xdr:colOff>47625</xdr:colOff>
                    <xdr:row>401</xdr:row>
                    <xdr:rowOff>0</xdr:rowOff>
                  </from>
                  <to>
                    <xdr:col>24</xdr:col>
                    <xdr:colOff>257175</xdr:colOff>
                    <xdr:row>402</xdr:row>
                    <xdr:rowOff>28575</xdr:rowOff>
                  </to>
                </anchor>
              </controlPr>
            </control>
          </mc:Choice>
        </mc:AlternateContent>
        <mc:AlternateContent xmlns:mc="http://schemas.openxmlformats.org/markup-compatibility/2006">
          <mc:Choice Requires="x14">
            <control shapeId="4452" r:id="rId262" name="Check Box 1380">
              <controlPr defaultSize="0" autoFill="0" autoLine="0" autoPict="0">
                <anchor moveWithCells="1">
                  <from>
                    <xdr:col>25</xdr:col>
                    <xdr:colOff>47625</xdr:colOff>
                    <xdr:row>401</xdr:row>
                    <xdr:rowOff>0</xdr:rowOff>
                  </from>
                  <to>
                    <xdr:col>25</xdr:col>
                    <xdr:colOff>257175</xdr:colOff>
                    <xdr:row>402</xdr:row>
                    <xdr:rowOff>28575</xdr:rowOff>
                  </to>
                </anchor>
              </controlPr>
            </control>
          </mc:Choice>
        </mc:AlternateContent>
        <mc:AlternateContent xmlns:mc="http://schemas.openxmlformats.org/markup-compatibility/2006">
          <mc:Choice Requires="x14">
            <control shapeId="4471" r:id="rId263" name="Check Box 1399">
              <controlPr defaultSize="0" autoFill="0" autoLine="0" autoPict="0">
                <anchor moveWithCells="1">
                  <from>
                    <xdr:col>23</xdr:col>
                    <xdr:colOff>47625</xdr:colOff>
                    <xdr:row>342</xdr:row>
                    <xdr:rowOff>114300</xdr:rowOff>
                  </from>
                  <to>
                    <xdr:col>23</xdr:col>
                    <xdr:colOff>257175</xdr:colOff>
                    <xdr:row>343</xdr:row>
                    <xdr:rowOff>142875</xdr:rowOff>
                  </to>
                </anchor>
              </controlPr>
            </control>
          </mc:Choice>
        </mc:AlternateContent>
        <mc:AlternateContent xmlns:mc="http://schemas.openxmlformats.org/markup-compatibility/2006">
          <mc:Choice Requires="x14">
            <control shapeId="4472" r:id="rId264" name="Check Box 1400">
              <controlPr defaultSize="0" autoFill="0" autoLine="0" autoPict="0">
                <anchor moveWithCells="1">
                  <from>
                    <xdr:col>24</xdr:col>
                    <xdr:colOff>47625</xdr:colOff>
                    <xdr:row>342</xdr:row>
                    <xdr:rowOff>114300</xdr:rowOff>
                  </from>
                  <to>
                    <xdr:col>24</xdr:col>
                    <xdr:colOff>257175</xdr:colOff>
                    <xdr:row>343</xdr:row>
                    <xdr:rowOff>142875</xdr:rowOff>
                  </to>
                </anchor>
              </controlPr>
            </control>
          </mc:Choice>
        </mc:AlternateContent>
        <mc:AlternateContent xmlns:mc="http://schemas.openxmlformats.org/markup-compatibility/2006">
          <mc:Choice Requires="x14">
            <control shapeId="4473" r:id="rId265" name="Check Box 1401">
              <controlPr defaultSize="0" autoFill="0" autoLine="0" autoPict="0">
                <anchor moveWithCells="1">
                  <from>
                    <xdr:col>25</xdr:col>
                    <xdr:colOff>47625</xdr:colOff>
                    <xdr:row>342</xdr:row>
                    <xdr:rowOff>114300</xdr:rowOff>
                  </from>
                  <to>
                    <xdr:col>25</xdr:col>
                    <xdr:colOff>257175</xdr:colOff>
                    <xdr:row>343</xdr:row>
                    <xdr:rowOff>142875</xdr:rowOff>
                  </to>
                </anchor>
              </controlPr>
            </control>
          </mc:Choice>
        </mc:AlternateContent>
        <mc:AlternateContent xmlns:mc="http://schemas.openxmlformats.org/markup-compatibility/2006">
          <mc:Choice Requires="x14">
            <control shapeId="4474" r:id="rId266" name="Check Box 1402">
              <controlPr defaultSize="0" autoFill="0" autoLine="0" autoPict="0">
                <anchor moveWithCells="1">
                  <from>
                    <xdr:col>23</xdr:col>
                    <xdr:colOff>47625</xdr:colOff>
                    <xdr:row>348</xdr:row>
                    <xdr:rowOff>85725</xdr:rowOff>
                  </from>
                  <to>
                    <xdr:col>23</xdr:col>
                    <xdr:colOff>257175</xdr:colOff>
                    <xdr:row>349</xdr:row>
                    <xdr:rowOff>114300</xdr:rowOff>
                  </to>
                </anchor>
              </controlPr>
            </control>
          </mc:Choice>
        </mc:AlternateContent>
        <mc:AlternateContent xmlns:mc="http://schemas.openxmlformats.org/markup-compatibility/2006">
          <mc:Choice Requires="x14">
            <control shapeId="4475" r:id="rId267" name="Check Box 1403">
              <controlPr defaultSize="0" autoFill="0" autoLine="0" autoPict="0">
                <anchor moveWithCells="1">
                  <from>
                    <xdr:col>24</xdr:col>
                    <xdr:colOff>47625</xdr:colOff>
                    <xdr:row>348</xdr:row>
                    <xdr:rowOff>85725</xdr:rowOff>
                  </from>
                  <to>
                    <xdr:col>24</xdr:col>
                    <xdr:colOff>257175</xdr:colOff>
                    <xdr:row>349</xdr:row>
                    <xdr:rowOff>114300</xdr:rowOff>
                  </to>
                </anchor>
              </controlPr>
            </control>
          </mc:Choice>
        </mc:AlternateContent>
        <mc:AlternateContent xmlns:mc="http://schemas.openxmlformats.org/markup-compatibility/2006">
          <mc:Choice Requires="x14">
            <control shapeId="4476" r:id="rId268" name="Check Box 1404">
              <controlPr defaultSize="0" autoFill="0" autoLine="0" autoPict="0">
                <anchor moveWithCells="1">
                  <from>
                    <xdr:col>25</xdr:col>
                    <xdr:colOff>47625</xdr:colOff>
                    <xdr:row>348</xdr:row>
                    <xdr:rowOff>85725</xdr:rowOff>
                  </from>
                  <to>
                    <xdr:col>25</xdr:col>
                    <xdr:colOff>257175</xdr:colOff>
                    <xdr:row>349</xdr:row>
                    <xdr:rowOff>114300</xdr:rowOff>
                  </to>
                </anchor>
              </controlPr>
            </control>
          </mc:Choice>
        </mc:AlternateContent>
        <mc:AlternateContent xmlns:mc="http://schemas.openxmlformats.org/markup-compatibility/2006">
          <mc:Choice Requires="x14">
            <control shapeId="4477" r:id="rId269" name="Check Box 1405">
              <controlPr defaultSize="0" autoFill="0" autoLine="0" autoPict="0">
                <anchor moveWithCells="1">
                  <from>
                    <xdr:col>23</xdr:col>
                    <xdr:colOff>47625</xdr:colOff>
                    <xdr:row>345</xdr:row>
                    <xdr:rowOff>85725</xdr:rowOff>
                  </from>
                  <to>
                    <xdr:col>23</xdr:col>
                    <xdr:colOff>257175</xdr:colOff>
                    <xdr:row>346</xdr:row>
                    <xdr:rowOff>114300</xdr:rowOff>
                  </to>
                </anchor>
              </controlPr>
            </control>
          </mc:Choice>
        </mc:AlternateContent>
        <mc:AlternateContent xmlns:mc="http://schemas.openxmlformats.org/markup-compatibility/2006">
          <mc:Choice Requires="x14">
            <control shapeId="4478" r:id="rId270" name="Check Box 1406">
              <controlPr defaultSize="0" autoFill="0" autoLine="0" autoPict="0">
                <anchor moveWithCells="1">
                  <from>
                    <xdr:col>24</xdr:col>
                    <xdr:colOff>47625</xdr:colOff>
                    <xdr:row>345</xdr:row>
                    <xdr:rowOff>85725</xdr:rowOff>
                  </from>
                  <to>
                    <xdr:col>24</xdr:col>
                    <xdr:colOff>257175</xdr:colOff>
                    <xdr:row>346</xdr:row>
                    <xdr:rowOff>114300</xdr:rowOff>
                  </to>
                </anchor>
              </controlPr>
            </control>
          </mc:Choice>
        </mc:AlternateContent>
        <mc:AlternateContent xmlns:mc="http://schemas.openxmlformats.org/markup-compatibility/2006">
          <mc:Choice Requires="x14">
            <control shapeId="4479" r:id="rId271" name="Check Box 1407">
              <controlPr defaultSize="0" autoFill="0" autoLine="0" autoPict="0">
                <anchor moveWithCells="1">
                  <from>
                    <xdr:col>25</xdr:col>
                    <xdr:colOff>47625</xdr:colOff>
                    <xdr:row>345</xdr:row>
                    <xdr:rowOff>85725</xdr:rowOff>
                  </from>
                  <to>
                    <xdr:col>25</xdr:col>
                    <xdr:colOff>257175</xdr:colOff>
                    <xdr:row>346</xdr:row>
                    <xdr:rowOff>114300</xdr:rowOff>
                  </to>
                </anchor>
              </controlPr>
            </control>
          </mc:Choice>
        </mc:AlternateContent>
        <mc:AlternateContent xmlns:mc="http://schemas.openxmlformats.org/markup-compatibility/2006">
          <mc:Choice Requires="x14">
            <control shapeId="4480" r:id="rId272" name="Check Box 1408">
              <controlPr defaultSize="0" autoFill="0" autoLine="0" autoPict="0">
                <anchor moveWithCells="1">
                  <from>
                    <xdr:col>25</xdr:col>
                    <xdr:colOff>47625</xdr:colOff>
                    <xdr:row>339</xdr:row>
                    <xdr:rowOff>190500</xdr:rowOff>
                  </from>
                  <to>
                    <xdr:col>25</xdr:col>
                    <xdr:colOff>257175</xdr:colOff>
                    <xdr:row>341</xdr:row>
                    <xdr:rowOff>9525</xdr:rowOff>
                  </to>
                </anchor>
              </controlPr>
            </control>
          </mc:Choice>
        </mc:AlternateContent>
        <mc:AlternateContent xmlns:mc="http://schemas.openxmlformats.org/markup-compatibility/2006">
          <mc:Choice Requires="x14">
            <control shapeId="4481" r:id="rId273" name="Check Box 1409">
              <controlPr defaultSize="0" autoFill="0" autoLine="0" autoPict="0">
                <anchor moveWithCells="1">
                  <from>
                    <xdr:col>25</xdr:col>
                    <xdr:colOff>47625</xdr:colOff>
                    <xdr:row>351</xdr:row>
                    <xdr:rowOff>190500</xdr:rowOff>
                  </from>
                  <to>
                    <xdr:col>25</xdr:col>
                    <xdr:colOff>257175</xdr:colOff>
                    <xdr:row>353</xdr:row>
                    <xdr:rowOff>19050</xdr:rowOff>
                  </to>
                </anchor>
              </controlPr>
            </control>
          </mc:Choice>
        </mc:AlternateContent>
        <mc:AlternateContent xmlns:mc="http://schemas.openxmlformats.org/markup-compatibility/2006">
          <mc:Choice Requires="x14">
            <control shapeId="4482" r:id="rId274" name="Check Box 1410">
              <controlPr defaultSize="0" autoFill="0" autoLine="0" autoPict="0">
                <anchor moveWithCells="1">
                  <from>
                    <xdr:col>25</xdr:col>
                    <xdr:colOff>47625</xdr:colOff>
                    <xdr:row>360</xdr:row>
                    <xdr:rowOff>85725</xdr:rowOff>
                  </from>
                  <to>
                    <xdr:col>25</xdr:col>
                    <xdr:colOff>257175</xdr:colOff>
                    <xdr:row>361</xdr:row>
                    <xdr:rowOff>123825</xdr:rowOff>
                  </to>
                </anchor>
              </controlPr>
            </control>
          </mc:Choice>
        </mc:AlternateContent>
        <mc:AlternateContent xmlns:mc="http://schemas.openxmlformats.org/markup-compatibility/2006">
          <mc:Choice Requires="x14">
            <control shapeId="4483" r:id="rId275" name="Check Box 1411">
              <controlPr defaultSize="0" autoFill="0" autoLine="0" autoPict="0">
                <anchor moveWithCells="1">
                  <from>
                    <xdr:col>25</xdr:col>
                    <xdr:colOff>47625</xdr:colOff>
                    <xdr:row>355</xdr:row>
                    <xdr:rowOff>104775</xdr:rowOff>
                  </from>
                  <to>
                    <xdr:col>25</xdr:col>
                    <xdr:colOff>257175</xdr:colOff>
                    <xdr:row>356</xdr:row>
                    <xdr:rowOff>142875</xdr:rowOff>
                  </to>
                </anchor>
              </controlPr>
            </control>
          </mc:Choice>
        </mc:AlternateContent>
        <mc:AlternateContent xmlns:mc="http://schemas.openxmlformats.org/markup-compatibility/2006">
          <mc:Choice Requires="x14">
            <control shapeId="4484" r:id="rId276" name="Check Box 1412">
              <controlPr defaultSize="0" autoFill="0" autoLine="0" autoPict="0">
                <anchor moveWithCells="1">
                  <from>
                    <xdr:col>23</xdr:col>
                    <xdr:colOff>47625</xdr:colOff>
                    <xdr:row>377</xdr:row>
                    <xdr:rowOff>0</xdr:rowOff>
                  </from>
                  <to>
                    <xdr:col>23</xdr:col>
                    <xdr:colOff>257175</xdr:colOff>
                    <xdr:row>378</xdr:row>
                    <xdr:rowOff>28575</xdr:rowOff>
                  </to>
                </anchor>
              </controlPr>
            </control>
          </mc:Choice>
        </mc:AlternateContent>
        <mc:AlternateContent xmlns:mc="http://schemas.openxmlformats.org/markup-compatibility/2006">
          <mc:Choice Requires="x14">
            <control shapeId="4485" r:id="rId277" name="Check Box 1413">
              <controlPr defaultSize="0" autoFill="0" autoLine="0" autoPict="0">
                <anchor moveWithCells="1">
                  <from>
                    <xdr:col>24</xdr:col>
                    <xdr:colOff>47625</xdr:colOff>
                    <xdr:row>377</xdr:row>
                    <xdr:rowOff>0</xdr:rowOff>
                  </from>
                  <to>
                    <xdr:col>24</xdr:col>
                    <xdr:colOff>257175</xdr:colOff>
                    <xdr:row>378</xdr:row>
                    <xdr:rowOff>28575</xdr:rowOff>
                  </to>
                </anchor>
              </controlPr>
            </control>
          </mc:Choice>
        </mc:AlternateContent>
        <mc:AlternateContent xmlns:mc="http://schemas.openxmlformats.org/markup-compatibility/2006">
          <mc:Choice Requires="x14">
            <control shapeId="4486" r:id="rId278" name="Check Box 1414">
              <controlPr defaultSize="0" autoFill="0" autoLine="0" autoPict="0">
                <anchor moveWithCells="1">
                  <from>
                    <xdr:col>25</xdr:col>
                    <xdr:colOff>47625</xdr:colOff>
                    <xdr:row>377</xdr:row>
                    <xdr:rowOff>0</xdr:rowOff>
                  </from>
                  <to>
                    <xdr:col>25</xdr:col>
                    <xdr:colOff>257175</xdr:colOff>
                    <xdr:row>378</xdr:row>
                    <xdr:rowOff>28575</xdr:rowOff>
                  </to>
                </anchor>
              </controlPr>
            </control>
          </mc:Choice>
        </mc:AlternateContent>
        <mc:AlternateContent xmlns:mc="http://schemas.openxmlformats.org/markup-compatibility/2006">
          <mc:Choice Requires="x14">
            <control shapeId="4487" r:id="rId279" name="Check Box 1415">
              <controlPr defaultSize="0" autoFill="0" autoLine="0" autoPict="0">
                <anchor moveWithCells="1">
                  <from>
                    <xdr:col>23</xdr:col>
                    <xdr:colOff>47625</xdr:colOff>
                    <xdr:row>384</xdr:row>
                    <xdr:rowOff>200025</xdr:rowOff>
                  </from>
                  <to>
                    <xdr:col>23</xdr:col>
                    <xdr:colOff>257175</xdr:colOff>
                    <xdr:row>386</xdr:row>
                    <xdr:rowOff>19050</xdr:rowOff>
                  </to>
                </anchor>
              </controlPr>
            </control>
          </mc:Choice>
        </mc:AlternateContent>
        <mc:AlternateContent xmlns:mc="http://schemas.openxmlformats.org/markup-compatibility/2006">
          <mc:Choice Requires="x14">
            <control shapeId="4488" r:id="rId280" name="Check Box 1416">
              <controlPr defaultSize="0" autoFill="0" autoLine="0" autoPict="0">
                <anchor moveWithCells="1">
                  <from>
                    <xdr:col>24</xdr:col>
                    <xdr:colOff>47625</xdr:colOff>
                    <xdr:row>384</xdr:row>
                    <xdr:rowOff>200025</xdr:rowOff>
                  </from>
                  <to>
                    <xdr:col>24</xdr:col>
                    <xdr:colOff>257175</xdr:colOff>
                    <xdr:row>386</xdr:row>
                    <xdr:rowOff>19050</xdr:rowOff>
                  </to>
                </anchor>
              </controlPr>
            </control>
          </mc:Choice>
        </mc:AlternateContent>
        <mc:AlternateContent xmlns:mc="http://schemas.openxmlformats.org/markup-compatibility/2006">
          <mc:Choice Requires="x14">
            <control shapeId="4489" r:id="rId281" name="Check Box 1417">
              <controlPr defaultSize="0" autoFill="0" autoLine="0" autoPict="0">
                <anchor moveWithCells="1">
                  <from>
                    <xdr:col>25</xdr:col>
                    <xdr:colOff>47625</xdr:colOff>
                    <xdr:row>384</xdr:row>
                    <xdr:rowOff>200025</xdr:rowOff>
                  </from>
                  <to>
                    <xdr:col>25</xdr:col>
                    <xdr:colOff>257175</xdr:colOff>
                    <xdr:row>386</xdr:row>
                    <xdr:rowOff>19050</xdr:rowOff>
                  </to>
                </anchor>
              </controlPr>
            </control>
          </mc:Choice>
        </mc:AlternateContent>
        <mc:AlternateContent xmlns:mc="http://schemas.openxmlformats.org/markup-compatibility/2006">
          <mc:Choice Requires="x14">
            <control shapeId="4490" r:id="rId282" name="Check Box 1418">
              <controlPr defaultSize="0" autoFill="0" autoLine="0" autoPict="0">
                <anchor moveWithCells="1">
                  <from>
                    <xdr:col>23</xdr:col>
                    <xdr:colOff>47625</xdr:colOff>
                    <xdr:row>389</xdr:row>
                    <xdr:rowOff>200025</xdr:rowOff>
                  </from>
                  <to>
                    <xdr:col>23</xdr:col>
                    <xdr:colOff>257175</xdr:colOff>
                    <xdr:row>391</xdr:row>
                    <xdr:rowOff>19050</xdr:rowOff>
                  </to>
                </anchor>
              </controlPr>
            </control>
          </mc:Choice>
        </mc:AlternateContent>
        <mc:AlternateContent xmlns:mc="http://schemas.openxmlformats.org/markup-compatibility/2006">
          <mc:Choice Requires="x14">
            <control shapeId="4491" r:id="rId283" name="Check Box 1419">
              <controlPr defaultSize="0" autoFill="0" autoLine="0" autoPict="0">
                <anchor moveWithCells="1">
                  <from>
                    <xdr:col>24</xdr:col>
                    <xdr:colOff>47625</xdr:colOff>
                    <xdr:row>389</xdr:row>
                    <xdr:rowOff>200025</xdr:rowOff>
                  </from>
                  <to>
                    <xdr:col>24</xdr:col>
                    <xdr:colOff>257175</xdr:colOff>
                    <xdr:row>391</xdr:row>
                    <xdr:rowOff>19050</xdr:rowOff>
                  </to>
                </anchor>
              </controlPr>
            </control>
          </mc:Choice>
        </mc:AlternateContent>
        <mc:AlternateContent xmlns:mc="http://schemas.openxmlformats.org/markup-compatibility/2006">
          <mc:Choice Requires="x14">
            <control shapeId="4492" r:id="rId284" name="Check Box 1420">
              <controlPr defaultSize="0" autoFill="0" autoLine="0" autoPict="0">
                <anchor moveWithCells="1">
                  <from>
                    <xdr:col>25</xdr:col>
                    <xdr:colOff>47625</xdr:colOff>
                    <xdr:row>389</xdr:row>
                    <xdr:rowOff>200025</xdr:rowOff>
                  </from>
                  <to>
                    <xdr:col>25</xdr:col>
                    <xdr:colOff>257175</xdr:colOff>
                    <xdr:row>391</xdr:row>
                    <xdr:rowOff>19050</xdr:rowOff>
                  </to>
                </anchor>
              </controlPr>
            </control>
          </mc:Choice>
        </mc:AlternateContent>
        <mc:AlternateContent xmlns:mc="http://schemas.openxmlformats.org/markup-compatibility/2006">
          <mc:Choice Requires="x14">
            <control shapeId="4493" r:id="rId285" name="Check Box 1421">
              <controlPr defaultSize="0" autoFill="0" autoLine="0" autoPict="0">
                <anchor moveWithCells="1">
                  <from>
                    <xdr:col>23</xdr:col>
                    <xdr:colOff>47625</xdr:colOff>
                    <xdr:row>387</xdr:row>
                    <xdr:rowOff>85725</xdr:rowOff>
                  </from>
                  <to>
                    <xdr:col>23</xdr:col>
                    <xdr:colOff>257175</xdr:colOff>
                    <xdr:row>388</xdr:row>
                    <xdr:rowOff>114300</xdr:rowOff>
                  </to>
                </anchor>
              </controlPr>
            </control>
          </mc:Choice>
        </mc:AlternateContent>
        <mc:AlternateContent xmlns:mc="http://schemas.openxmlformats.org/markup-compatibility/2006">
          <mc:Choice Requires="x14">
            <control shapeId="4494" r:id="rId286" name="Check Box 1422">
              <controlPr defaultSize="0" autoFill="0" autoLine="0" autoPict="0">
                <anchor moveWithCells="1">
                  <from>
                    <xdr:col>24</xdr:col>
                    <xdr:colOff>47625</xdr:colOff>
                    <xdr:row>387</xdr:row>
                    <xdr:rowOff>85725</xdr:rowOff>
                  </from>
                  <to>
                    <xdr:col>24</xdr:col>
                    <xdr:colOff>257175</xdr:colOff>
                    <xdr:row>388</xdr:row>
                    <xdr:rowOff>114300</xdr:rowOff>
                  </to>
                </anchor>
              </controlPr>
            </control>
          </mc:Choice>
        </mc:AlternateContent>
        <mc:AlternateContent xmlns:mc="http://schemas.openxmlformats.org/markup-compatibility/2006">
          <mc:Choice Requires="x14">
            <control shapeId="4495" r:id="rId287" name="Check Box 1423">
              <controlPr defaultSize="0" autoFill="0" autoLine="0" autoPict="0">
                <anchor moveWithCells="1">
                  <from>
                    <xdr:col>25</xdr:col>
                    <xdr:colOff>47625</xdr:colOff>
                    <xdr:row>387</xdr:row>
                    <xdr:rowOff>85725</xdr:rowOff>
                  </from>
                  <to>
                    <xdr:col>25</xdr:col>
                    <xdr:colOff>257175</xdr:colOff>
                    <xdr:row>388</xdr:row>
                    <xdr:rowOff>114300</xdr:rowOff>
                  </to>
                </anchor>
              </controlPr>
            </control>
          </mc:Choice>
        </mc:AlternateContent>
        <mc:AlternateContent xmlns:mc="http://schemas.openxmlformats.org/markup-compatibility/2006">
          <mc:Choice Requires="x14">
            <control shapeId="4496" r:id="rId288" name="Check Box 1424">
              <controlPr defaultSize="0" autoFill="0" autoLine="0" autoPict="0">
                <anchor moveWithCells="1">
                  <from>
                    <xdr:col>23</xdr:col>
                    <xdr:colOff>47625</xdr:colOff>
                    <xdr:row>396</xdr:row>
                    <xdr:rowOff>85725</xdr:rowOff>
                  </from>
                  <to>
                    <xdr:col>23</xdr:col>
                    <xdr:colOff>257175</xdr:colOff>
                    <xdr:row>397</xdr:row>
                    <xdr:rowOff>114300</xdr:rowOff>
                  </to>
                </anchor>
              </controlPr>
            </control>
          </mc:Choice>
        </mc:AlternateContent>
        <mc:AlternateContent xmlns:mc="http://schemas.openxmlformats.org/markup-compatibility/2006">
          <mc:Choice Requires="x14">
            <control shapeId="4497" r:id="rId289" name="Check Box 1425">
              <controlPr defaultSize="0" autoFill="0" autoLine="0" autoPict="0">
                <anchor moveWithCells="1">
                  <from>
                    <xdr:col>24</xdr:col>
                    <xdr:colOff>47625</xdr:colOff>
                    <xdr:row>396</xdr:row>
                    <xdr:rowOff>85725</xdr:rowOff>
                  </from>
                  <to>
                    <xdr:col>24</xdr:col>
                    <xdr:colOff>257175</xdr:colOff>
                    <xdr:row>397</xdr:row>
                    <xdr:rowOff>114300</xdr:rowOff>
                  </to>
                </anchor>
              </controlPr>
            </control>
          </mc:Choice>
        </mc:AlternateContent>
        <mc:AlternateContent xmlns:mc="http://schemas.openxmlformats.org/markup-compatibility/2006">
          <mc:Choice Requires="x14">
            <control shapeId="4498" r:id="rId290" name="Check Box 1426">
              <controlPr defaultSize="0" autoFill="0" autoLine="0" autoPict="0">
                <anchor moveWithCells="1">
                  <from>
                    <xdr:col>25</xdr:col>
                    <xdr:colOff>47625</xdr:colOff>
                    <xdr:row>396</xdr:row>
                    <xdr:rowOff>85725</xdr:rowOff>
                  </from>
                  <to>
                    <xdr:col>25</xdr:col>
                    <xdr:colOff>257175</xdr:colOff>
                    <xdr:row>397</xdr:row>
                    <xdr:rowOff>114300</xdr:rowOff>
                  </to>
                </anchor>
              </controlPr>
            </control>
          </mc:Choice>
        </mc:AlternateContent>
        <mc:AlternateContent xmlns:mc="http://schemas.openxmlformats.org/markup-compatibility/2006">
          <mc:Choice Requires="x14">
            <control shapeId="4499" r:id="rId291" name="Check Box 1427">
              <controlPr defaultSize="0" autoFill="0" autoLine="0" autoPict="0">
                <anchor moveWithCells="1">
                  <from>
                    <xdr:col>23</xdr:col>
                    <xdr:colOff>47625</xdr:colOff>
                    <xdr:row>398</xdr:row>
                    <xdr:rowOff>85725</xdr:rowOff>
                  </from>
                  <to>
                    <xdr:col>23</xdr:col>
                    <xdr:colOff>257175</xdr:colOff>
                    <xdr:row>399</xdr:row>
                    <xdr:rowOff>114300</xdr:rowOff>
                  </to>
                </anchor>
              </controlPr>
            </control>
          </mc:Choice>
        </mc:AlternateContent>
        <mc:AlternateContent xmlns:mc="http://schemas.openxmlformats.org/markup-compatibility/2006">
          <mc:Choice Requires="x14">
            <control shapeId="4500" r:id="rId292" name="Check Box 1428">
              <controlPr defaultSize="0" autoFill="0" autoLine="0" autoPict="0">
                <anchor moveWithCells="1">
                  <from>
                    <xdr:col>24</xdr:col>
                    <xdr:colOff>47625</xdr:colOff>
                    <xdr:row>398</xdr:row>
                    <xdr:rowOff>85725</xdr:rowOff>
                  </from>
                  <to>
                    <xdr:col>24</xdr:col>
                    <xdr:colOff>257175</xdr:colOff>
                    <xdr:row>399</xdr:row>
                    <xdr:rowOff>114300</xdr:rowOff>
                  </to>
                </anchor>
              </controlPr>
            </control>
          </mc:Choice>
        </mc:AlternateContent>
        <mc:AlternateContent xmlns:mc="http://schemas.openxmlformats.org/markup-compatibility/2006">
          <mc:Choice Requires="x14">
            <control shapeId="4501" r:id="rId293" name="Check Box 1429">
              <controlPr defaultSize="0" autoFill="0" autoLine="0" autoPict="0">
                <anchor moveWithCells="1">
                  <from>
                    <xdr:col>25</xdr:col>
                    <xdr:colOff>47625</xdr:colOff>
                    <xdr:row>398</xdr:row>
                    <xdr:rowOff>85725</xdr:rowOff>
                  </from>
                  <to>
                    <xdr:col>25</xdr:col>
                    <xdr:colOff>257175</xdr:colOff>
                    <xdr:row>399</xdr:row>
                    <xdr:rowOff>114300</xdr:rowOff>
                  </to>
                </anchor>
              </controlPr>
            </control>
          </mc:Choice>
        </mc:AlternateContent>
        <mc:AlternateContent xmlns:mc="http://schemas.openxmlformats.org/markup-compatibility/2006">
          <mc:Choice Requires="x14">
            <control shapeId="4502" r:id="rId294" name="Check Box 1430">
              <controlPr defaultSize="0" autoFill="0" autoLine="0" autoPict="0">
                <anchor moveWithCells="1">
                  <from>
                    <xdr:col>23</xdr:col>
                    <xdr:colOff>47625</xdr:colOff>
                    <xdr:row>457</xdr:row>
                    <xdr:rowOff>85725</xdr:rowOff>
                  </from>
                  <to>
                    <xdr:col>23</xdr:col>
                    <xdr:colOff>257175</xdr:colOff>
                    <xdr:row>458</xdr:row>
                    <xdr:rowOff>114300</xdr:rowOff>
                  </to>
                </anchor>
              </controlPr>
            </control>
          </mc:Choice>
        </mc:AlternateContent>
        <mc:AlternateContent xmlns:mc="http://schemas.openxmlformats.org/markup-compatibility/2006">
          <mc:Choice Requires="x14">
            <control shapeId="4503" r:id="rId295" name="Check Box 1431">
              <controlPr defaultSize="0" autoFill="0" autoLine="0" autoPict="0">
                <anchor moveWithCells="1">
                  <from>
                    <xdr:col>24</xdr:col>
                    <xdr:colOff>47625</xdr:colOff>
                    <xdr:row>457</xdr:row>
                    <xdr:rowOff>85725</xdr:rowOff>
                  </from>
                  <to>
                    <xdr:col>24</xdr:col>
                    <xdr:colOff>257175</xdr:colOff>
                    <xdr:row>458</xdr:row>
                    <xdr:rowOff>114300</xdr:rowOff>
                  </to>
                </anchor>
              </controlPr>
            </control>
          </mc:Choice>
        </mc:AlternateContent>
        <mc:AlternateContent xmlns:mc="http://schemas.openxmlformats.org/markup-compatibility/2006">
          <mc:Choice Requires="x14">
            <control shapeId="4504" r:id="rId296" name="Check Box 1432">
              <controlPr defaultSize="0" autoFill="0" autoLine="0" autoPict="0">
                <anchor moveWithCells="1">
                  <from>
                    <xdr:col>25</xdr:col>
                    <xdr:colOff>47625</xdr:colOff>
                    <xdr:row>457</xdr:row>
                    <xdr:rowOff>85725</xdr:rowOff>
                  </from>
                  <to>
                    <xdr:col>25</xdr:col>
                    <xdr:colOff>257175</xdr:colOff>
                    <xdr:row>458</xdr:row>
                    <xdr:rowOff>114300</xdr:rowOff>
                  </to>
                </anchor>
              </controlPr>
            </control>
          </mc:Choice>
        </mc:AlternateContent>
        <mc:AlternateContent xmlns:mc="http://schemas.openxmlformats.org/markup-compatibility/2006">
          <mc:Choice Requires="x14">
            <control shapeId="4505" r:id="rId297" name="Check Box 1433">
              <controlPr defaultSize="0" autoFill="0" autoLine="0" autoPict="0">
                <anchor moveWithCells="1">
                  <from>
                    <xdr:col>23</xdr:col>
                    <xdr:colOff>47625</xdr:colOff>
                    <xdr:row>460</xdr:row>
                    <xdr:rowOff>85725</xdr:rowOff>
                  </from>
                  <to>
                    <xdr:col>23</xdr:col>
                    <xdr:colOff>257175</xdr:colOff>
                    <xdr:row>461</xdr:row>
                    <xdr:rowOff>114300</xdr:rowOff>
                  </to>
                </anchor>
              </controlPr>
            </control>
          </mc:Choice>
        </mc:AlternateContent>
        <mc:AlternateContent xmlns:mc="http://schemas.openxmlformats.org/markup-compatibility/2006">
          <mc:Choice Requires="x14">
            <control shapeId="4506" r:id="rId298" name="Check Box 1434">
              <controlPr defaultSize="0" autoFill="0" autoLine="0" autoPict="0">
                <anchor moveWithCells="1">
                  <from>
                    <xdr:col>24</xdr:col>
                    <xdr:colOff>47625</xdr:colOff>
                    <xdr:row>460</xdr:row>
                    <xdr:rowOff>85725</xdr:rowOff>
                  </from>
                  <to>
                    <xdr:col>24</xdr:col>
                    <xdr:colOff>257175</xdr:colOff>
                    <xdr:row>461</xdr:row>
                    <xdr:rowOff>114300</xdr:rowOff>
                  </to>
                </anchor>
              </controlPr>
            </control>
          </mc:Choice>
        </mc:AlternateContent>
        <mc:AlternateContent xmlns:mc="http://schemas.openxmlformats.org/markup-compatibility/2006">
          <mc:Choice Requires="x14">
            <control shapeId="4507" r:id="rId299" name="Check Box 1435">
              <controlPr defaultSize="0" autoFill="0" autoLine="0" autoPict="0">
                <anchor moveWithCells="1">
                  <from>
                    <xdr:col>25</xdr:col>
                    <xdr:colOff>47625</xdr:colOff>
                    <xdr:row>460</xdr:row>
                    <xdr:rowOff>85725</xdr:rowOff>
                  </from>
                  <to>
                    <xdr:col>25</xdr:col>
                    <xdr:colOff>257175</xdr:colOff>
                    <xdr:row>461</xdr:row>
                    <xdr:rowOff>114300</xdr:rowOff>
                  </to>
                </anchor>
              </controlPr>
            </control>
          </mc:Choice>
        </mc:AlternateContent>
        <mc:AlternateContent xmlns:mc="http://schemas.openxmlformats.org/markup-compatibility/2006">
          <mc:Choice Requires="x14">
            <control shapeId="4508" r:id="rId300" name="Check Box 1436">
              <controlPr defaultSize="0" autoFill="0" autoLine="0" autoPict="0">
                <anchor moveWithCells="1">
                  <from>
                    <xdr:col>23</xdr:col>
                    <xdr:colOff>47625</xdr:colOff>
                    <xdr:row>464</xdr:row>
                    <xdr:rowOff>38100</xdr:rowOff>
                  </from>
                  <to>
                    <xdr:col>23</xdr:col>
                    <xdr:colOff>257175</xdr:colOff>
                    <xdr:row>465</xdr:row>
                    <xdr:rowOff>66675</xdr:rowOff>
                  </to>
                </anchor>
              </controlPr>
            </control>
          </mc:Choice>
        </mc:AlternateContent>
        <mc:AlternateContent xmlns:mc="http://schemas.openxmlformats.org/markup-compatibility/2006">
          <mc:Choice Requires="x14">
            <control shapeId="4509" r:id="rId301" name="Check Box 1437">
              <controlPr defaultSize="0" autoFill="0" autoLine="0" autoPict="0">
                <anchor moveWithCells="1">
                  <from>
                    <xdr:col>24</xdr:col>
                    <xdr:colOff>47625</xdr:colOff>
                    <xdr:row>464</xdr:row>
                    <xdr:rowOff>38100</xdr:rowOff>
                  </from>
                  <to>
                    <xdr:col>24</xdr:col>
                    <xdr:colOff>257175</xdr:colOff>
                    <xdr:row>465</xdr:row>
                    <xdr:rowOff>66675</xdr:rowOff>
                  </to>
                </anchor>
              </controlPr>
            </control>
          </mc:Choice>
        </mc:AlternateContent>
        <mc:AlternateContent xmlns:mc="http://schemas.openxmlformats.org/markup-compatibility/2006">
          <mc:Choice Requires="x14">
            <control shapeId="4510" r:id="rId302" name="Check Box 1438">
              <controlPr defaultSize="0" autoFill="0" autoLine="0" autoPict="0">
                <anchor moveWithCells="1">
                  <from>
                    <xdr:col>25</xdr:col>
                    <xdr:colOff>47625</xdr:colOff>
                    <xdr:row>464</xdr:row>
                    <xdr:rowOff>38100</xdr:rowOff>
                  </from>
                  <to>
                    <xdr:col>25</xdr:col>
                    <xdr:colOff>257175</xdr:colOff>
                    <xdr:row>465</xdr:row>
                    <xdr:rowOff>66675</xdr:rowOff>
                  </to>
                </anchor>
              </controlPr>
            </control>
          </mc:Choice>
        </mc:AlternateContent>
        <mc:AlternateContent xmlns:mc="http://schemas.openxmlformats.org/markup-compatibility/2006">
          <mc:Choice Requires="x14">
            <control shapeId="4517" r:id="rId303" name="Check Box 1445">
              <controlPr defaultSize="0" autoFill="0" autoLine="0" autoPict="0">
                <anchor moveWithCells="1">
                  <from>
                    <xdr:col>23</xdr:col>
                    <xdr:colOff>47625</xdr:colOff>
                    <xdr:row>472</xdr:row>
                    <xdr:rowOff>85725</xdr:rowOff>
                  </from>
                  <to>
                    <xdr:col>23</xdr:col>
                    <xdr:colOff>257175</xdr:colOff>
                    <xdr:row>473</xdr:row>
                    <xdr:rowOff>114300</xdr:rowOff>
                  </to>
                </anchor>
              </controlPr>
            </control>
          </mc:Choice>
        </mc:AlternateContent>
        <mc:AlternateContent xmlns:mc="http://schemas.openxmlformats.org/markup-compatibility/2006">
          <mc:Choice Requires="x14">
            <control shapeId="4518" r:id="rId304" name="Check Box 1446">
              <controlPr defaultSize="0" autoFill="0" autoLine="0" autoPict="0">
                <anchor moveWithCells="1">
                  <from>
                    <xdr:col>24</xdr:col>
                    <xdr:colOff>47625</xdr:colOff>
                    <xdr:row>472</xdr:row>
                    <xdr:rowOff>85725</xdr:rowOff>
                  </from>
                  <to>
                    <xdr:col>24</xdr:col>
                    <xdr:colOff>257175</xdr:colOff>
                    <xdr:row>473</xdr:row>
                    <xdr:rowOff>114300</xdr:rowOff>
                  </to>
                </anchor>
              </controlPr>
            </control>
          </mc:Choice>
        </mc:AlternateContent>
        <mc:AlternateContent xmlns:mc="http://schemas.openxmlformats.org/markup-compatibility/2006">
          <mc:Choice Requires="x14">
            <control shapeId="4519" r:id="rId305" name="Check Box 1447">
              <controlPr defaultSize="0" autoFill="0" autoLine="0" autoPict="0">
                <anchor moveWithCells="1">
                  <from>
                    <xdr:col>25</xdr:col>
                    <xdr:colOff>47625</xdr:colOff>
                    <xdr:row>472</xdr:row>
                    <xdr:rowOff>85725</xdr:rowOff>
                  </from>
                  <to>
                    <xdr:col>25</xdr:col>
                    <xdr:colOff>257175</xdr:colOff>
                    <xdr:row>473</xdr:row>
                    <xdr:rowOff>114300</xdr:rowOff>
                  </to>
                </anchor>
              </controlPr>
            </control>
          </mc:Choice>
        </mc:AlternateContent>
        <mc:AlternateContent xmlns:mc="http://schemas.openxmlformats.org/markup-compatibility/2006">
          <mc:Choice Requires="x14">
            <control shapeId="4520" r:id="rId306" name="Check Box 1448">
              <controlPr defaultSize="0" autoFill="0" autoLine="0" autoPict="0">
                <anchor moveWithCells="1">
                  <from>
                    <xdr:col>23</xdr:col>
                    <xdr:colOff>47625</xdr:colOff>
                    <xdr:row>483</xdr:row>
                    <xdr:rowOff>85725</xdr:rowOff>
                  </from>
                  <to>
                    <xdr:col>23</xdr:col>
                    <xdr:colOff>257175</xdr:colOff>
                    <xdr:row>484</xdr:row>
                    <xdr:rowOff>114300</xdr:rowOff>
                  </to>
                </anchor>
              </controlPr>
            </control>
          </mc:Choice>
        </mc:AlternateContent>
        <mc:AlternateContent xmlns:mc="http://schemas.openxmlformats.org/markup-compatibility/2006">
          <mc:Choice Requires="x14">
            <control shapeId="4521" r:id="rId307" name="Check Box 1449">
              <controlPr defaultSize="0" autoFill="0" autoLine="0" autoPict="0">
                <anchor moveWithCells="1">
                  <from>
                    <xdr:col>24</xdr:col>
                    <xdr:colOff>47625</xdr:colOff>
                    <xdr:row>483</xdr:row>
                    <xdr:rowOff>85725</xdr:rowOff>
                  </from>
                  <to>
                    <xdr:col>24</xdr:col>
                    <xdr:colOff>257175</xdr:colOff>
                    <xdr:row>484</xdr:row>
                    <xdr:rowOff>114300</xdr:rowOff>
                  </to>
                </anchor>
              </controlPr>
            </control>
          </mc:Choice>
        </mc:AlternateContent>
        <mc:AlternateContent xmlns:mc="http://schemas.openxmlformats.org/markup-compatibility/2006">
          <mc:Choice Requires="x14">
            <control shapeId="4522" r:id="rId308" name="Check Box 1450">
              <controlPr defaultSize="0" autoFill="0" autoLine="0" autoPict="0">
                <anchor moveWithCells="1">
                  <from>
                    <xdr:col>25</xdr:col>
                    <xdr:colOff>47625</xdr:colOff>
                    <xdr:row>483</xdr:row>
                    <xdr:rowOff>85725</xdr:rowOff>
                  </from>
                  <to>
                    <xdr:col>25</xdr:col>
                    <xdr:colOff>257175</xdr:colOff>
                    <xdr:row>484</xdr:row>
                    <xdr:rowOff>114300</xdr:rowOff>
                  </to>
                </anchor>
              </controlPr>
            </control>
          </mc:Choice>
        </mc:AlternateContent>
        <mc:AlternateContent xmlns:mc="http://schemas.openxmlformats.org/markup-compatibility/2006">
          <mc:Choice Requires="x14">
            <control shapeId="4523" r:id="rId309" name="Check Box 1451">
              <controlPr defaultSize="0" autoFill="0" autoLine="0" autoPict="0">
                <anchor moveWithCells="1">
                  <from>
                    <xdr:col>23</xdr:col>
                    <xdr:colOff>47625</xdr:colOff>
                    <xdr:row>487</xdr:row>
                    <xdr:rowOff>200025</xdr:rowOff>
                  </from>
                  <to>
                    <xdr:col>23</xdr:col>
                    <xdr:colOff>257175</xdr:colOff>
                    <xdr:row>489</xdr:row>
                    <xdr:rowOff>19050</xdr:rowOff>
                  </to>
                </anchor>
              </controlPr>
            </control>
          </mc:Choice>
        </mc:AlternateContent>
        <mc:AlternateContent xmlns:mc="http://schemas.openxmlformats.org/markup-compatibility/2006">
          <mc:Choice Requires="x14">
            <control shapeId="4524" r:id="rId310" name="Check Box 1452">
              <controlPr defaultSize="0" autoFill="0" autoLine="0" autoPict="0">
                <anchor moveWithCells="1">
                  <from>
                    <xdr:col>24</xdr:col>
                    <xdr:colOff>47625</xdr:colOff>
                    <xdr:row>487</xdr:row>
                    <xdr:rowOff>200025</xdr:rowOff>
                  </from>
                  <to>
                    <xdr:col>24</xdr:col>
                    <xdr:colOff>257175</xdr:colOff>
                    <xdr:row>489</xdr:row>
                    <xdr:rowOff>19050</xdr:rowOff>
                  </to>
                </anchor>
              </controlPr>
            </control>
          </mc:Choice>
        </mc:AlternateContent>
        <mc:AlternateContent xmlns:mc="http://schemas.openxmlformats.org/markup-compatibility/2006">
          <mc:Choice Requires="x14">
            <control shapeId="4525" r:id="rId311" name="Check Box 1453">
              <controlPr defaultSize="0" autoFill="0" autoLine="0" autoPict="0">
                <anchor moveWithCells="1">
                  <from>
                    <xdr:col>25</xdr:col>
                    <xdr:colOff>47625</xdr:colOff>
                    <xdr:row>487</xdr:row>
                    <xdr:rowOff>200025</xdr:rowOff>
                  </from>
                  <to>
                    <xdr:col>25</xdr:col>
                    <xdr:colOff>257175</xdr:colOff>
                    <xdr:row>489</xdr:row>
                    <xdr:rowOff>19050</xdr:rowOff>
                  </to>
                </anchor>
              </controlPr>
            </control>
          </mc:Choice>
        </mc:AlternateContent>
        <mc:AlternateContent xmlns:mc="http://schemas.openxmlformats.org/markup-compatibility/2006">
          <mc:Choice Requires="x14">
            <control shapeId="4526" r:id="rId312" name="Check Box 1454">
              <controlPr defaultSize="0" autoFill="0" autoLine="0" autoPict="0">
                <anchor moveWithCells="1">
                  <from>
                    <xdr:col>23</xdr:col>
                    <xdr:colOff>47625</xdr:colOff>
                    <xdr:row>490</xdr:row>
                    <xdr:rowOff>104775</xdr:rowOff>
                  </from>
                  <to>
                    <xdr:col>23</xdr:col>
                    <xdr:colOff>257175</xdr:colOff>
                    <xdr:row>491</xdr:row>
                    <xdr:rowOff>133350</xdr:rowOff>
                  </to>
                </anchor>
              </controlPr>
            </control>
          </mc:Choice>
        </mc:AlternateContent>
        <mc:AlternateContent xmlns:mc="http://schemas.openxmlformats.org/markup-compatibility/2006">
          <mc:Choice Requires="x14">
            <control shapeId="4527" r:id="rId313" name="Check Box 1455">
              <controlPr defaultSize="0" autoFill="0" autoLine="0" autoPict="0">
                <anchor moveWithCells="1">
                  <from>
                    <xdr:col>24</xdr:col>
                    <xdr:colOff>47625</xdr:colOff>
                    <xdr:row>490</xdr:row>
                    <xdr:rowOff>104775</xdr:rowOff>
                  </from>
                  <to>
                    <xdr:col>24</xdr:col>
                    <xdr:colOff>257175</xdr:colOff>
                    <xdr:row>491</xdr:row>
                    <xdr:rowOff>133350</xdr:rowOff>
                  </to>
                </anchor>
              </controlPr>
            </control>
          </mc:Choice>
        </mc:AlternateContent>
        <mc:AlternateContent xmlns:mc="http://schemas.openxmlformats.org/markup-compatibility/2006">
          <mc:Choice Requires="x14">
            <control shapeId="4528" r:id="rId314" name="Check Box 1456">
              <controlPr defaultSize="0" autoFill="0" autoLine="0" autoPict="0">
                <anchor moveWithCells="1">
                  <from>
                    <xdr:col>25</xdr:col>
                    <xdr:colOff>47625</xdr:colOff>
                    <xdr:row>490</xdr:row>
                    <xdr:rowOff>104775</xdr:rowOff>
                  </from>
                  <to>
                    <xdr:col>25</xdr:col>
                    <xdr:colOff>257175</xdr:colOff>
                    <xdr:row>491</xdr:row>
                    <xdr:rowOff>133350</xdr:rowOff>
                  </to>
                </anchor>
              </controlPr>
            </control>
          </mc:Choice>
        </mc:AlternateContent>
        <mc:AlternateContent xmlns:mc="http://schemas.openxmlformats.org/markup-compatibility/2006">
          <mc:Choice Requires="x14">
            <control shapeId="4529" r:id="rId315" name="Check Box 1457">
              <controlPr defaultSize="0" autoFill="0" autoLine="0" autoPict="0">
                <anchor moveWithCells="1">
                  <from>
                    <xdr:col>23</xdr:col>
                    <xdr:colOff>47625</xdr:colOff>
                    <xdr:row>494</xdr:row>
                    <xdr:rowOff>85725</xdr:rowOff>
                  </from>
                  <to>
                    <xdr:col>23</xdr:col>
                    <xdr:colOff>257175</xdr:colOff>
                    <xdr:row>495</xdr:row>
                    <xdr:rowOff>114300</xdr:rowOff>
                  </to>
                </anchor>
              </controlPr>
            </control>
          </mc:Choice>
        </mc:AlternateContent>
        <mc:AlternateContent xmlns:mc="http://schemas.openxmlformats.org/markup-compatibility/2006">
          <mc:Choice Requires="x14">
            <control shapeId="4530" r:id="rId316" name="Check Box 1458">
              <controlPr defaultSize="0" autoFill="0" autoLine="0" autoPict="0">
                <anchor moveWithCells="1">
                  <from>
                    <xdr:col>24</xdr:col>
                    <xdr:colOff>47625</xdr:colOff>
                    <xdr:row>494</xdr:row>
                    <xdr:rowOff>85725</xdr:rowOff>
                  </from>
                  <to>
                    <xdr:col>24</xdr:col>
                    <xdr:colOff>257175</xdr:colOff>
                    <xdr:row>495</xdr:row>
                    <xdr:rowOff>114300</xdr:rowOff>
                  </to>
                </anchor>
              </controlPr>
            </control>
          </mc:Choice>
        </mc:AlternateContent>
        <mc:AlternateContent xmlns:mc="http://schemas.openxmlformats.org/markup-compatibility/2006">
          <mc:Choice Requires="x14">
            <control shapeId="4531" r:id="rId317" name="Check Box 1459">
              <controlPr defaultSize="0" autoFill="0" autoLine="0" autoPict="0">
                <anchor moveWithCells="1">
                  <from>
                    <xdr:col>25</xdr:col>
                    <xdr:colOff>47625</xdr:colOff>
                    <xdr:row>494</xdr:row>
                    <xdr:rowOff>85725</xdr:rowOff>
                  </from>
                  <to>
                    <xdr:col>25</xdr:col>
                    <xdr:colOff>257175</xdr:colOff>
                    <xdr:row>495</xdr:row>
                    <xdr:rowOff>114300</xdr:rowOff>
                  </to>
                </anchor>
              </controlPr>
            </control>
          </mc:Choice>
        </mc:AlternateContent>
        <mc:AlternateContent xmlns:mc="http://schemas.openxmlformats.org/markup-compatibility/2006">
          <mc:Choice Requires="x14">
            <control shapeId="4532" r:id="rId318" name="Check Box 1460">
              <controlPr defaultSize="0" autoFill="0" autoLine="0" autoPict="0">
                <anchor moveWithCells="1">
                  <from>
                    <xdr:col>23</xdr:col>
                    <xdr:colOff>47625</xdr:colOff>
                    <xdr:row>507</xdr:row>
                    <xdr:rowOff>171450</xdr:rowOff>
                  </from>
                  <to>
                    <xdr:col>23</xdr:col>
                    <xdr:colOff>257175</xdr:colOff>
                    <xdr:row>508</xdr:row>
                    <xdr:rowOff>200025</xdr:rowOff>
                  </to>
                </anchor>
              </controlPr>
            </control>
          </mc:Choice>
        </mc:AlternateContent>
        <mc:AlternateContent xmlns:mc="http://schemas.openxmlformats.org/markup-compatibility/2006">
          <mc:Choice Requires="x14">
            <control shapeId="4533" r:id="rId319" name="Check Box 1461">
              <controlPr defaultSize="0" autoFill="0" autoLine="0" autoPict="0">
                <anchor moveWithCells="1">
                  <from>
                    <xdr:col>24</xdr:col>
                    <xdr:colOff>47625</xdr:colOff>
                    <xdr:row>507</xdr:row>
                    <xdr:rowOff>171450</xdr:rowOff>
                  </from>
                  <to>
                    <xdr:col>24</xdr:col>
                    <xdr:colOff>257175</xdr:colOff>
                    <xdr:row>508</xdr:row>
                    <xdr:rowOff>200025</xdr:rowOff>
                  </to>
                </anchor>
              </controlPr>
            </control>
          </mc:Choice>
        </mc:AlternateContent>
        <mc:AlternateContent xmlns:mc="http://schemas.openxmlformats.org/markup-compatibility/2006">
          <mc:Choice Requires="x14">
            <control shapeId="4534" r:id="rId320" name="Check Box 1462">
              <controlPr defaultSize="0" autoFill="0" autoLine="0" autoPict="0">
                <anchor moveWithCells="1">
                  <from>
                    <xdr:col>25</xdr:col>
                    <xdr:colOff>47625</xdr:colOff>
                    <xdr:row>507</xdr:row>
                    <xdr:rowOff>171450</xdr:rowOff>
                  </from>
                  <to>
                    <xdr:col>25</xdr:col>
                    <xdr:colOff>257175</xdr:colOff>
                    <xdr:row>508</xdr:row>
                    <xdr:rowOff>200025</xdr:rowOff>
                  </to>
                </anchor>
              </controlPr>
            </control>
          </mc:Choice>
        </mc:AlternateContent>
        <mc:AlternateContent xmlns:mc="http://schemas.openxmlformats.org/markup-compatibility/2006">
          <mc:Choice Requires="x14">
            <control shapeId="4535" r:id="rId321" name="Check Box 1463">
              <controlPr defaultSize="0" autoFill="0" autoLine="0" autoPict="0">
                <anchor moveWithCells="1">
                  <from>
                    <xdr:col>23</xdr:col>
                    <xdr:colOff>47625</xdr:colOff>
                    <xdr:row>511</xdr:row>
                    <xdr:rowOff>152400</xdr:rowOff>
                  </from>
                  <to>
                    <xdr:col>23</xdr:col>
                    <xdr:colOff>257175</xdr:colOff>
                    <xdr:row>512</xdr:row>
                    <xdr:rowOff>180975</xdr:rowOff>
                  </to>
                </anchor>
              </controlPr>
            </control>
          </mc:Choice>
        </mc:AlternateContent>
        <mc:AlternateContent xmlns:mc="http://schemas.openxmlformats.org/markup-compatibility/2006">
          <mc:Choice Requires="x14">
            <control shapeId="4536" r:id="rId322" name="Check Box 1464">
              <controlPr defaultSize="0" autoFill="0" autoLine="0" autoPict="0">
                <anchor moveWithCells="1">
                  <from>
                    <xdr:col>24</xdr:col>
                    <xdr:colOff>47625</xdr:colOff>
                    <xdr:row>511</xdr:row>
                    <xdr:rowOff>152400</xdr:rowOff>
                  </from>
                  <to>
                    <xdr:col>24</xdr:col>
                    <xdr:colOff>257175</xdr:colOff>
                    <xdr:row>512</xdr:row>
                    <xdr:rowOff>180975</xdr:rowOff>
                  </to>
                </anchor>
              </controlPr>
            </control>
          </mc:Choice>
        </mc:AlternateContent>
        <mc:AlternateContent xmlns:mc="http://schemas.openxmlformats.org/markup-compatibility/2006">
          <mc:Choice Requires="x14">
            <control shapeId="4537" r:id="rId323" name="Check Box 1465">
              <controlPr defaultSize="0" autoFill="0" autoLine="0" autoPict="0">
                <anchor moveWithCells="1">
                  <from>
                    <xdr:col>25</xdr:col>
                    <xdr:colOff>47625</xdr:colOff>
                    <xdr:row>511</xdr:row>
                    <xdr:rowOff>152400</xdr:rowOff>
                  </from>
                  <to>
                    <xdr:col>25</xdr:col>
                    <xdr:colOff>257175</xdr:colOff>
                    <xdr:row>512</xdr:row>
                    <xdr:rowOff>180975</xdr:rowOff>
                  </to>
                </anchor>
              </controlPr>
            </control>
          </mc:Choice>
        </mc:AlternateContent>
        <mc:AlternateContent xmlns:mc="http://schemas.openxmlformats.org/markup-compatibility/2006">
          <mc:Choice Requires="x14">
            <control shapeId="4538" r:id="rId324" name="Check Box 1466">
              <controlPr defaultSize="0" autoFill="0" autoLine="0" autoPict="0">
                <anchor moveWithCells="1">
                  <from>
                    <xdr:col>23</xdr:col>
                    <xdr:colOff>47625</xdr:colOff>
                    <xdr:row>515</xdr:row>
                    <xdr:rowOff>95250</xdr:rowOff>
                  </from>
                  <to>
                    <xdr:col>23</xdr:col>
                    <xdr:colOff>257175</xdr:colOff>
                    <xdr:row>516</xdr:row>
                    <xdr:rowOff>123825</xdr:rowOff>
                  </to>
                </anchor>
              </controlPr>
            </control>
          </mc:Choice>
        </mc:AlternateContent>
        <mc:AlternateContent xmlns:mc="http://schemas.openxmlformats.org/markup-compatibility/2006">
          <mc:Choice Requires="x14">
            <control shapeId="4539" r:id="rId325" name="Check Box 1467">
              <controlPr defaultSize="0" autoFill="0" autoLine="0" autoPict="0">
                <anchor moveWithCells="1">
                  <from>
                    <xdr:col>24</xdr:col>
                    <xdr:colOff>47625</xdr:colOff>
                    <xdr:row>515</xdr:row>
                    <xdr:rowOff>95250</xdr:rowOff>
                  </from>
                  <to>
                    <xdr:col>24</xdr:col>
                    <xdr:colOff>257175</xdr:colOff>
                    <xdr:row>516</xdr:row>
                    <xdr:rowOff>123825</xdr:rowOff>
                  </to>
                </anchor>
              </controlPr>
            </control>
          </mc:Choice>
        </mc:AlternateContent>
        <mc:AlternateContent xmlns:mc="http://schemas.openxmlformats.org/markup-compatibility/2006">
          <mc:Choice Requires="x14">
            <control shapeId="4540" r:id="rId326" name="Check Box 1468">
              <controlPr defaultSize="0" autoFill="0" autoLine="0" autoPict="0">
                <anchor moveWithCells="1">
                  <from>
                    <xdr:col>25</xdr:col>
                    <xdr:colOff>47625</xdr:colOff>
                    <xdr:row>515</xdr:row>
                    <xdr:rowOff>95250</xdr:rowOff>
                  </from>
                  <to>
                    <xdr:col>25</xdr:col>
                    <xdr:colOff>257175</xdr:colOff>
                    <xdr:row>516</xdr:row>
                    <xdr:rowOff>123825</xdr:rowOff>
                  </to>
                </anchor>
              </controlPr>
            </control>
          </mc:Choice>
        </mc:AlternateContent>
        <mc:AlternateContent xmlns:mc="http://schemas.openxmlformats.org/markup-compatibility/2006">
          <mc:Choice Requires="x14">
            <control shapeId="4541" r:id="rId327" name="Check Box 1469">
              <controlPr defaultSize="0" autoFill="0" autoLine="0" autoPict="0">
                <anchor moveWithCells="1">
                  <from>
                    <xdr:col>23</xdr:col>
                    <xdr:colOff>47625</xdr:colOff>
                    <xdr:row>517</xdr:row>
                    <xdr:rowOff>85725</xdr:rowOff>
                  </from>
                  <to>
                    <xdr:col>23</xdr:col>
                    <xdr:colOff>257175</xdr:colOff>
                    <xdr:row>518</xdr:row>
                    <xdr:rowOff>114300</xdr:rowOff>
                  </to>
                </anchor>
              </controlPr>
            </control>
          </mc:Choice>
        </mc:AlternateContent>
        <mc:AlternateContent xmlns:mc="http://schemas.openxmlformats.org/markup-compatibility/2006">
          <mc:Choice Requires="x14">
            <control shapeId="4542" r:id="rId328" name="Check Box 1470">
              <controlPr defaultSize="0" autoFill="0" autoLine="0" autoPict="0">
                <anchor moveWithCells="1">
                  <from>
                    <xdr:col>24</xdr:col>
                    <xdr:colOff>47625</xdr:colOff>
                    <xdr:row>517</xdr:row>
                    <xdr:rowOff>85725</xdr:rowOff>
                  </from>
                  <to>
                    <xdr:col>24</xdr:col>
                    <xdr:colOff>257175</xdr:colOff>
                    <xdr:row>518</xdr:row>
                    <xdr:rowOff>114300</xdr:rowOff>
                  </to>
                </anchor>
              </controlPr>
            </control>
          </mc:Choice>
        </mc:AlternateContent>
        <mc:AlternateContent xmlns:mc="http://schemas.openxmlformats.org/markup-compatibility/2006">
          <mc:Choice Requires="x14">
            <control shapeId="4543" r:id="rId329" name="Check Box 1471">
              <controlPr defaultSize="0" autoFill="0" autoLine="0" autoPict="0">
                <anchor moveWithCells="1">
                  <from>
                    <xdr:col>25</xdr:col>
                    <xdr:colOff>47625</xdr:colOff>
                    <xdr:row>517</xdr:row>
                    <xdr:rowOff>85725</xdr:rowOff>
                  </from>
                  <to>
                    <xdr:col>25</xdr:col>
                    <xdr:colOff>257175</xdr:colOff>
                    <xdr:row>518</xdr:row>
                    <xdr:rowOff>114300</xdr:rowOff>
                  </to>
                </anchor>
              </controlPr>
            </control>
          </mc:Choice>
        </mc:AlternateContent>
        <mc:AlternateContent xmlns:mc="http://schemas.openxmlformats.org/markup-compatibility/2006">
          <mc:Choice Requires="x14">
            <control shapeId="4544" r:id="rId330" name="Check Box 1472">
              <controlPr defaultSize="0" autoFill="0" autoLine="0" autoPict="0">
                <anchor moveWithCells="1">
                  <from>
                    <xdr:col>23</xdr:col>
                    <xdr:colOff>47625</xdr:colOff>
                    <xdr:row>522</xdr:row>
                    <xdr:rowOff>85725</xdr:rowOff>
                  </from>
                  <to>
                    <xdr:col>23</xdr:col>
                    <xdr:colOff>257175</xdr:colOff>
                    <xdr:row>523</xdr:row>
                    <xdr:rowOff>114300</xdr:rowOff>
                  </to>
                </anchor>
              </controlPr>
            </control>
          </mc:Choice>
        </mc:AlternateContent>
        <mc:AlternateContent xmlns:mc="http://schemas.openxmlformats.org/markup-compatibility/2006">
          <mc:Choice Requires="x14">
            <control shapeId="4545" r:id="rId331" name="Check Box 1473">
              <controlPr defaultSize="0" autoFill="0" autoLine="0" autoPict="0">
                <anchor moveWithCells="1">
                  <from>
                    <xdr:col>24</xdr:col>
                    <xdr:colOff>47625</xdr:colOff>
                    <xdr:row>522</xdr:row>
                    <xdr:rowOff>85725</xdr:rowOff>
                  </from>
                  <to>
                    <xdr:col>24</xdr:col>
                    <xdr:colOff>257175</xdr:colOff>
                    <xdr:row>523</xdr:row>
                    <xdr:rowOff>114300</xdr:rowOff>
                  </to>
                </anchor>
              </controlPr>
            </control>
          </mc:Choice>
        </mc:AlternateContent>
        <mc:AlternateContent xmlns:mc="http://schemas.openxmlformats.org/markup-compatibility/2006">
          <mc:Choice Requires="x14">
            <control shapeId="4546" r:id="rId332" name="Check Box 1474">
              <controlPr defaultSize="0" autoFill="0" autoLine="0" autoPict="0">
                <anchor moveWithCells="1">
                  <from>
                    <xdr:col>25</xdr:col>
                    <xdr:colOff>47625</xdr:colOff>
                    <xdr:row>522</xdr:row>
                    <xdr:rowOff>85725</xdr:rowOff>
                  </from>
                  <to>
                    <xdr:col>25</xdr:col>
                    <xdr:colOff>257175</xdr:colOff>
                    <xdr:row>523</xdr:row>
                    <xdr:rowOff>114300</xdr:rowOff>
                  </to>
                </anchor>
              </controlPr>
            </control>
          </mc:Choice>
        </mc:AlternateContent>
        <mc:AlternateContent xmlns:mc="http://schemas.openxmlformats.org/markup-compatibility/2006">
          <mc:Choice Requires="x14">
            <control shapeId="4547" r:id="rId333" name="Check Box 1475">
              <controlPr defaultSize="0" autoFill="0" autoLine="0" autoPict="0">
                <anchor moveWithCells="1">
                  <from>
                    <xdr:col>23</xdr:col>
                    <xdr:colOff>47625</xdr:colOff>
                    <xdr:row>519</xdr:row>
                    <xdr:rowOff>200025</xdr:rowOff>
                  </from>
                  <to>
                    <xdr:col>23</xdr:col>
                    <xdr:colOff>257175</xdr:colOff>
                    <xdr:row>521</xdr:row>
                    <xdr:rowOff>19050</xdr:rowOff>
                  </to>
                </anchor>
              </controlPr>
            </control>
          </mc:Choice>
        </mc:AlternateContent>
        <mc:AlternateContent xmlns:mc="http://schemas.openxmlformats.org/markup-compatibility/2006">
          <mc:Choice Requires="x14">
            <control shapeId="4548" r:id="rId334" name="Check Box 1476">
              <controlPr defaultSize="0" autoFill="0" autoLine="0" autoPict="0">
                <anchor moveWithCells="1">
                  <from>
                    <xdr:col>24</xdr:col>
                    <xdr:colOff>47625</xdr:colOff>
                    <xdr:row>519</xdr:row>
                    <xdr:rowOff>200025</xdr:rowOff>
                  </from>
                  <to>
                    <xdr:col>24</xdr:col>
                    <xdr:colOff>257175</xdr:colOff>
                    <xdr:row>521</xdr:row>
                    <xdr:rowOff>19050</xdr:rowOff>
                  </to>
                </anchor>
              </controlPr>
            </control>
          </mc:Choice>
        </mc:AlternateContent>
        <mc:AlternateContent xmlns:mc="http://schemas.openxmlformats.org/markup-compatibility/2006">
          <mc:Choice Requires="x14">
            <control shapeId="4549" r:id="rId335" name="Check Box 1477">
              <controlPr defaultSize="0" autoFill="0" autoLine="0" autoPict="0">
                <anchor moveWithCells="1">
                  <from>
                    <xdr:col>25</xdr:col>
                    <xdr:colOff>47625</xdr:colOff>
                    <xdr:row>519</xdr:row>
                    <xdr:rowOff>200025</xdr:rowOff>
                  </from>
                  <to>
                    <xdr:col>25</xdr:col>
                    <xdr:colOff>257175</xdr:colOff>
                    <xdr:row>521</xdr:row>
                    <xdr:rowOff>19050</xdr:rowOff>
                  </to>
                </anchor>
              </controlPr>
            </control>
          </mc:Choice>
        </mc:AlternateContent>
        <mc:AlternateContent xmlns:mc="http://schemas.openxmlformats.org/markup-compatibility/2006">
          <mc:Choice Requires="x14">
            <control shapeId="4550" r:id="rId336" name="Check Box 1478">
              <controlPr defaultSize="0" autoFill="0" autoLine="0" autoPict="0">
                <anchor moveWithCells="1">
                  <from>
                    <xdr:col>23</xdr:col>
                    <xdr:colOff>47625</xdr:colOff>
                    <xdr:row>525</xdr:row>
                    <xdr:rowOff>38100</xdr:rowOff>
                  </from>
                  <to>
                    <xdr:col>23</xdr:col>
                    <xdr:colOff>257175</xdr:colOff>
                    <xdr:row>526</xdr:row>
                    <xdr:rowOff>66675</xdr:rowOff>
                  </to>
                </anchor>
              </controlPr>
            </control>
          </mc:Choice>
        </mc:AlternateContent>
        <mc:AlternateContent xmlns:mc="http://schemas.openxmlformats.org/markup-compatibility/2006">
          <mc:Choice Requires="x14">
            <control shapeId="4551" r:id="rId337" name="Check Box 1479">
              <controlPr defaultSize="0" autoFill="0" autoLine="0" autoPict="0">
                <anchor moveWithCells="1">
                  <from>
                    <xdr:col>24</xdr:col>
                    <xdr:colOff>47625</xdr:colOff>
                    <xdr:row>525</xdr:row>
                    <xdr:rowOff>38100</xdr:rowOff>
                  </from>
                  <to>
                    <xdr:col>24</xdr:col>
                    <xdr:colOff>257175</xdr:colOff>
                    <xdr:row>526</xdr:row>
                    <xdr:rowOff>66675</xdr:rowOff>
                  </to>
                </anchor>
              </controlPr>
            </control>
          </mc:Choice>
        </mc:AlternateContent>
        <mc:AlternateContent xmlns:mc="http://schemas.openxmlformats.org/markup-compatibility/2006">
          <mc:Choice Requires="x14">
            <control shapeId="4552" r:id="rId338" name="Check Box 1480">
              <controlPr defaultSize="0" autoFill="0" autoLine="0" autoPict="0">
                <anchor moveWithCells="1">
                  <from>
                    <xdr:col>25</xdr:col>
                    <xdr:colOff>47625</xdr:colOff>
                    <xdr:row>525</xdr:row>
                    <xdr:rowOff>38100</xdr:rowOff>
                  </from>
                  <to>
                    <xdr:col>25</xdr:col>
                    <xdr:colOff>257175</xdr:colOff>
                    <xdr:row>526</xdr:row>
                    <xdr:rowOff>66675</xdr:rowOff>
                  </to>
                </anchor>
              </controlPr>
            </control>
          </mc:Choice>
        </mc:AlternateContent>
        <mc:AlternateContent xmlns:mc="http://schemas.openxmlformats.org/markup-compatibility/2006">
          <mc:Choice Requires="x14">
            <control shapeId="4553" r:id="rId339" name="Check Box 1481">
              <controlPr defaultSize="0" autoFill="0" autoLine="0" autoPict="0">
                <anchor moveWithCells="1">
                  <from>
                    <xdr:col>23</xdr:col>
                    <xdr:colOff>47625</xdr:colOff>
                    <xdr:row>529</xdr:row>
                    <xdr:rowOff>200025</xdr:rowOff>
                  </from>
                  <to>
                    <xdr:col>23</xdr:col>
                    <xdr:colOff>257175</xdr:colOff>
                    <xdr:row>531</xdr:row>
                    <xdr:rowOff>19050</xdr:rowOff>
                  </to>
                </anchor>
              </controlPr>
            </control>
          </mc:Choice>
        </mc:AlternateContent>
        <mc:AlternateContent xmlns:mc="http://schemas.openxmlformats.org/markup-compatibility/2006">
          <mc:Choice Requires="x14">
            <control shapeId="4554" r:id="rId340" name="Check Box 1482">
              <controlPr defaultSize="0" autoFill="0" autoLine="0" autoPict="0">
                <anchor moveWithCells="1">
                  <from>
                    <xdr:col>24</xdr:col>
                    <xdr:colOff>47625</xdr:colOff>
                    <xdr:row>529</xdr:row>
                    <xdr:rowOff>200025</xdr:rowOff>
                  </from>
                  <to>
                    <xdr:col>24</xdr:col>
                    <xdr:colOff>257175</xdr:colOff>
                    <xdr:row>531</xdr:row>
                    <xdr:rowOff>19050</xdr:rowOff>
                  </to>
                </anchor>
              </controlPr>
            </control>
          </mc:Choice>
        </mc:AlternateContent>
        <mc:AlternateContent xmlns:mc="http://schemas.openxmlformats.org/markup-compatibility/2006">
          <mc:Choice Requires="x14">
            <control shapeId="4555" r:id="rId341" name="Check Box 1483">
              <controlPr defaultSize="0" autoFill="0" autoLine="0" autoPict="0">
                <anchor moveWithCells="1">
                  <from>
                    <xdr:col>25</xdr:col>
                    <xdr:colOff>47625</xdr:colOff>
                    <xdr:row>529</xdr:row>
                    <xdr:rowOff>200025</xdr:rowOff>
                  </from>
                  <to>
                    <xdr:col>25</xdr:col>
                    <xdr:colOff>257175</xdr:colOff>
                    <xdr:row>531</xdr:row>
                    <xdr:rowOff>19050</xdr:rowOff>
                  </to>
                </anchor>
              </controlPr>
            </control>
          </mc:Choice>
        </mc:AlternateContent>
        <mc:AlternateContent xmlns:mc="http://schemas.openxmlformats.org/markup-compatibility/2006">
          <mc:Choice Requires="x14">
            <control shapeId="4556" r:id="rId342" name="Check Box 1484">
              <controlPr defaultSize="0" autoFill="0" autoLine="0" autoPict="0">
                <anchor moveWithCells="1">
                  <from>
                    <xdr:col>23</xdr:col>
                    <xdr:colOff>47625</xdr:colOff>
                    <xdr:row>535</xdr:row>
                    <xdr:rowOff>114300</xdr:rowOff>
                  </from>
                  <to>
                    <xdr:col>23</xdr:col>
                    <xdr:colOff>257175</xdr:colOff>
                    <xdr:row>536</xdr:row>
                    <xdr:rowOff>142875</xdr:rowOff>
                  </to>
                </anchor>
              </controlPr>
            </control>
          </mc:Choice>
        </mc:AlternateContent>
        <mc:AlternateContent xmlns:mc="http://schemas.openxmlformats.org/markup-compatibility/2006">
          <mc:Choice Requires="x14">
            <control shapeId="4557" r:id="rId343" name="Check Box 1485">
              <controlPr defaultSize="0" autoFill="0" autoLine="0" autoPict="0">
                <anchor moveWithCells="1">
                  <from>
                    <xdr:col>24</xdr:col>
                    <xdr:colOff>47625</xdr:colOff>
                    <xdr:row>535</xdr:row>
                    <xdr:rowOff>114300</xdr:rowOff>
                  </from>
                  <to>
                    <xdr:col>24</xdr:col>
                    <xdr:colOff>257175</xdr:colOff>
                    <xdr:row>536</xdr:row>
                    <xdr:rowOff>142875</xdr:rowOff>
                  </to>
                </anchor>
              </controlPr>
            </control>
          </mc:Choice>
        </mc:AlternateContent>
        <mc:AlternateContent xmlns:mc="http://schemas.openxmlformats.org/markup-compatibility/2006">
          <mc:Choice Requires="x14">
            <control shapeId="4558" r:id="rId344" name="Check Box 1486">
              <controlPr defaultSize="0" autoFill="0" autoLine="0" autoPict="0">
                <anchor moveWithCells="1">
                  <from>
                    <xdr:col>25</xdr:col>
                    <xdr:colOff>47625</xdr:colOff>
                    <xdr:row>535</xdr:row>
                    <xdr:rowOff>114300</xdr:rowOff>
                  </from>
                  <to>
                    <xdr:col>25</xdr:col>
                    <xdr:colOff>257175</xdr:colOff>
                    <xdr:row>536</xdr:row>
                    <xdr:rowOff>142875</xdr:rowOff>
                  </to>
                </anchor>
              </controlPr>
            </control>
          </mc:Choice>
        </mc:AlternateContent>
        <mc:AlternateContent xmlns:mc="http://schemas.openxmlformats.org/markup-compatibility/2006">
          <mc:Choice Requires="x14">
            <control shapeId="4559" r:id="rId345" name="Check Box 1487">
              <controlPr defaultSize="0" autoFill="0" autoLine="0" autoPict="0">
                <anchor moveWithCells="1">
                  <from>
                    <xdr:col>23</xdr:col>
                    <xdr:colOff>47625</xdr:colOff>
                    <xdr:row>555</xdr:row>
                    <xdr:rowOff>85725</xdr:rowOff>
                  </from>
                  <to>
                    <xdr:col>23</xdr:col>
                    <xdr:colOff>257175</xdr:colOff>
                    <xdr:row>556</xdr:row>
                    <xdr:rowOff>114300</xdr:rowOff>
                  </to>
                </anchor>
              </controlPr>
            </control>
          </mc:Choice>
        </mc:AlternateContent>
        <mc:AlternateContent xmlns:mc="http://schemas.openxmlformats.org/markup-compatibility/2006">
          <mc:Choice Requires="x14">
            <control shapeId="4560" r:id="rId346" name="Check Box 1488">
              <controlPr defaultSize="0" autoFill="0" autoLine="0" autoPict="0">
                <anchor moveWithCells="1">
                  <from>
                    <xdr:col>24</xdr:col>
                    <xdr:colOff>47625</xdr:colOff>
                    <xdr:row>555</xdr:row>
                    <xdr:rowOff>85725</xdr:rowOff>
                  </from>
                  <to>
                    <xdr:col>24</xdr:col>
                    <xdr:colOff>257175</xdr:colOff>
                    <xdr:row>556</xdr:row>
                    <xdr:rowOff>114300</xdr:rowOff>
                  </to>
                </anchor>
              </controlPr>
            </control>
          </mc:Choice>
        </mc:AlternateContent>
        <mc:AlternateContent xmlns:mc="http://schemas.openxmlformats.org/markup-compatibility/2006">
          <mc:Choice Requires="x14">
            <control shapeId="4561" r:id="rId347" name="Check Box 1489">
              <controlPr defaultSize="0" autoFill="0" autoLine="0" autoPict="0">
                <anchor moveWithCells="1">
                  <from>
                    <xdr:col>25</xdr:col>
                    <xdr:colOff>47625</xdr:colOff>
                    <xdr:row>555</xdr:row>
                    <xdr:rowOff>85725</xdr:rowOff>
                  </from>
                  <to>
                    <xdr:col>25</xdr:col>
                    <xdr:colOff>257175</xdr:colOff>
                    <xdr:row>556</xdr:row>
                    <xdr:rowOff>114300</xdr:rowOff>
                  </to>
                </anchor>
              </controlPr>
            </control>
          </mc:Choice>
        </mc:AlternateContent>
        <mc:AlternateContent xmlns:mc="http://schemas.openxmlformats.org/markup-compatibility/2006">
          <mc:Choice Requires="x14">
            <control shapeId="4562" r:id="rId348" name="Check Box 1490">
              <controlPr defaultSize="0" autoFill="0" autoLine="0" autoPict="0">
                <anchor moveWithCells="1">
                  <from>
                    <xdr:col>23</xdr:col>
                    <xdr:colOff>47625</xdr:colOff>
                    <xdr:row>557</xdr:row>
                    <xdr:rowOff>85725</xdr:rowOff>
                  </from>
                  <to>
                    <xdr:col>23</xdr:col>
                    <xdr:colOff>257175</xdr:colOff>
                    <xdr:row>558</xdr:row>
                    <xdr:rowOff>114300</xdr:rowOff>
                  </to>
                </anchor>
              </controlPr>
            </control>
          </mc:Choice>
        </mc:AlternateContent>
        <mc:AlternateContent xmlns:mc="http://schemas.openxmlformats.org/markup-compatibility/2006">
          <mc:Choice Requires="x14">
            <control shapeId="4563" r:id="rId349" name="Check Box 1491">
              <controlPr defaultSize="0" autoFill="0" autoLine="0" autoPict="0">
                <anchor moveWithCells="1">
                  <from>
                    <xdr:col>24</xdr:col>
                    <xdr:colOff>47625</xdr:colOff>
                    <xdr:row>557</xdr:row>
                    <xdr:rowOff>85725</xdr:rowOff>
                  </from>
                  <to>
                    <xdr:col>24</xdr:col>
                    <xdr:colOff>257175</xdr:colOff>
                    <xdr:row>558</xdr:row>
                    <xdr:rowOff>114300</xdr:rowOff>
                  </to>
                </anchor>
              </controlPr>
            </control>
          </mc:Choice>
        </mc:AlternateContent>
        <mc:AlternateContent xmlns:mc="http://schemas.openxmlformats.org/markup-compatibility/2006">
          <mc:Choice Requires="x14">
            <control shapeId="4564" r:id="rId350" name="Check Box 1492">
              <controlPr defaultSize="0" autoFill="0" autoLine="0" autoPict="0">
                <anchor moveWithCells="1">
                  <from>
                    <xdr:col>25</xdr:col>
                    <xdr:colOff>47625</xdr:colOff>
                    <xdr:row>557</xdr:row>
                    <xdr:rowOff>85725</xdr:rowOff>
                  </from>
                  <to>
                    <xdr:col>25</xdr:col>
                    <xdr:colOff>257175</xdr:colOff>
                    <xdr:row>558</xdr:row>
                    <xdr:rowOff>114300</xdr:rowOff>
                  </to>
                </anchor>
              </controlPr>
            </control>
          </mc:Choice>
        </mc:AlternateContent>
        <mc:AlternateContent xmlns:mc="http://schemas.openxmlformats.org/markup-compatibility/2006">
          <mc:Choice Requires="x14">
            <control shapeId="4565" r:id="rId351" name="Check Box 1493">
              <controlPr defaultSize="0" autoFill="0" autoLine="0" autoPict="0">
                <anchor moveWithCells="1">
                  <from>
                    <xdr:col>23</xdr:col>
                    <xdr:colOff>47625</xdr:colOff>
                    <xdr:row>546</xdr:row>
                    <xdr:rowOff>200025</xdr:rowOff>
                  </from>
                  <to>
                    <xdr:col>23</xdr:col>
                    <xdr:colOff>257175</xdr:colOff>
                    <xdr:row>548</xdr:row>
                    <xdr:rowOff>19050</xdr:rowOff>
                  </to>
                </anchor>
              </controlPr>
            </control>
          </mc:Choice>
        </mc:AlternateContent>
        <mc:AlternateContent xmlns:mc="http://schemas.openxmlformats.org/markup-compatibility/2006">
          <mc:Choice Requires="x14">
            <control shapeId="4566" r:id="rId352" name="Check Box 1494">
              <controlPr defaultSize="0" autoFill="0" autoLine="0" autoPict="0">
                <anchor moveWithCells="1">
                  <from>
                    <xdr:col>24</xdr:col>
                    <xdr:colOff>47625</xdr:colOff>
                    <xdr:row>546</xdr:row>
                    <xdr:rowOff>200025</xdr:rowOff>
                  </from>
                  <to>
                    <xdr:col>24</xdr:col>
                    <xdr:colOff>257175</xdr:colOff>
                    <xdr:row>548</xdr:row>
                    <xdr:rowOff>19050</xdr:rowOff>
                  </to>
                </anchor>
              </controlPr>
            </control>
          </mc:Choice>
        </mc:AlternateContent>
        <mc:AlternateContent xmlns:mc="http://schemas.openxmlformats.org/markup-compatibility/2006">
          <mc:Choice Requires="x14">
            <control shapeId="4567" r:id="rId353" name="Check Box 1495">
              <controlPr defaultSize="0" autoFill="0" autoLine="0" autoPict="0">
                <anchor moveWithCells="1">
                  <from>
                    <xdr:col>25</xdr:col>
                    <xdr:colOff>47625</xdr:colOff>
                    <xdr:row>546</xdr:row>
                    <xdr:rowOff>200025</xdr:rowOff>
                  </from>
                  <to>
                    <xdr:col>25</xdr:col>
                    <xdr:colOff>257175</xdr:colOff>
                    <xdr:row>548</xdr:row>
                    <xdr:rowOff>19050</xdr:rowOff>
                  </to>
                </anchor>
              </controlPr>
            </control>
          </mc:Choice>
        </mc:AlternateContent>
        <mc:AlternateContent xmlns:mc="http://schemas.openxmlformats.org/markup-compatibility/2006">
          <mc:Choice Requires="x14">
            <control shapeId="4568" r:id="rId354" name="Check Box 1496">
              <controlPr defaultSize="0" autoFill="0" autoLine="0" autoPict="0">
                <anchor moveWithCells="1">
                  <from>
                    <xdr:col>23</xdr:col>
                    <xdr:colOff>47625</xdr:colOff>
                    <xdr:row>628</xdr:row>
                    <xdr:rowOff>200025</xdr:rowOff>
                  </from>
                  <to>
                    <xdr:col>23</xdr:col>
                    <xdr:colOff>257175</xdr:colOff>
                    <xdr:row>630</xdr:row>
                    <xdr:rowOff>19050</xdr:rowOff>
                  </to>
                </anchor>
              </controlPr>
            </control>
          </mc:Choice>
        </mc:AlternateContent>
        <mc:AlternateContent xmlns:mc="http://schemas.openxmlformats.org/markup-compatibility/2006">
          <mc:Choice Requires="x14">
            <control shapeId="4569" r:id="rId355" name="Check Box 1497">
              <controlPr defaultSize="0" autoFill="0" autoLine="0" autoPict="0">
                <anchor moveWithCells="1">
                  <from>
                    <xdr:col>24</xdr:col>
                    <xdr:colOff>47625</xdr:colOff>
                    <xdr:row>628</xdr:row>
                    <xdr:rowOff>200025</xdr:rowOff>
                  </from>
                  <to>
                    <xdr:col>24</xdr:col>
                    <xdr:colOff>257175</xdr:colOff>
                    <xdr:row>630</xdr:row>
                    <xdr:rowOff>19050</xdr:rowOff>
                  </to>
                </anchor>
              </controlPr>
            </control>
          </mc:Choice>
        </mc:AlternateContent>
        <mc:AlternateContent xmlns:mc="http://schemas.openxmlformats.org/markup-compatibility/2006">
          <mc:Choice Requires="x14">
            <control shapeId="4570" r:id="rId356" name="Check Box 1498">
              <controlPr defaultSize="0" autoFill="0" autoLine="0" autoPict="0">
                <anchor moveWithCells="1">
                  <from>
                    <xdr:col>25</xdr:col>
                    <xdr:colOff>47625</xdr:colOff>
                    <xdr:row>628</xdr:row>
                    <xdr:rowOff>200025</xdr:rowOff>
                  </from>
                  <to>
                    <xdr:col>25</xdr:col>
                    <xdr:colOff>257175</xdr:colOff>
                    <xdr:row>630</xdr:row>
                    <xdr:rowOff>19050</xdr:rowOff>
                  </to>
                </anchor>
              </controlPr>
            </control>
          </mc:Choice>
        </mc:AlternateContent>
        <mc:AlternateContent xmlns:mc="http://schemas.openxmlformats.org/markup-compatibility/2006">
          <mc:Choice Requires="x14">
            <control shapeId="4571" r:id="rId357" name="Check Box 1499">
              <controlPr defaultSize="0" autoFill="0" autoLine="0" autoPict="0">
                <anchor moveWithCells="1">
                  <from>
                    <xdr:col>25</xdr:col>
                    <xdr:colOff>47625</xdr:colOff>
                    <xdr:row>634</xdr:row>
                    <xdr:rowOff>85725</xdr:rowOff>
                  </from>
                  <to>
                    <xdr:col>25</xdr:col>
                    <xdr:colOff>257175</xdr:colOff>
                    <xdr:row>635</xdr:row>
                    <xdr:rowOff>114300</xdr:rowOff>
                  </to>
                </anchor>
              </controlPr>
            </control>
          </mc:Choice>
        </mc:AlternateContent>
        <mc:AlternateContent xmlns:mc="http://schemas.openxmlformats.org/markup-compatibility/2006">
          <mc:Choice Requires="x14">
            <control shapeId="4572" r:id="rId358" name="Check Box 1500">
              <controlPr defaultSize="0" autoFill="0" autoLine="0" autoPict="0">
                <anchor moveWithCells="1">
                  <from>
                    <xdr:col>25</xdr:col>
                    <xdr:colOff>47625</xdr:colOff>
                    <xdr:row>641</xdr:row>
                    <xdr:rowOff>95250</xdr:rowOff>
                  </from>
                  <to>
                    <xdr:col>25</xdr:col>
                    <xdr:colOff>257175</xdr:colOff>
                    <xdr:row>642</xdr:row>
                    <xdr:rowOff>123825</xdr:rowOff>
                  </to>
                </anchor>
              </controlPr>
            </control>
          </mc:Choice>
        </mc:AlternateContent>
        <mc:AlternateContent xmlns:mc="http://schemas.openxmlformats.org/markup-compatibility/2006">
          <mc:Choice Requires="x14">
            <control shapeId="4573" r:id="rId359" name="Check Box 1501">
              <controlPr defaultSize="0" autoFill="0" autoLine="0" autoPict="0">
                <anchor moveWithCells="1">
                  <from>
                    <xdr:col>25</xdr:col>
                    <xdr:colOff>47625</xdr:colOff>
                    <xdr:row>650</xdr:row>
                    <xdr:rowOff>200025</xdr:rowOff>
                  </from>
                  <to>
                    <xdr:col>25</xdr:col>
                    <xdr:colOff>257175</xdr:colOff>
                    <xdr:row>652</xdr:row>
                    <xdr:rowOff>19050</xdr:rowOff>
                  </to>
                </anchor>
              </controlPr>
            </control>
          </mc:Choice>
        </mc:AlternateContent>
        <mc:AlternateContent xmlns:mc="http://schemas.openxmlformats.org/markup-compatibility/2006">
          <mc:Choice Requires="x14">
            <control shapeId="4574" r:id="rId360" name="Check Box 1502">
              <controlPr defaultSize="0" autoFill="0" autoLine="0" autoPict="0">
                <anchor moveWithCells="1">
                  <from>
                    <xdr:col>25</xdr:col>
                    <xdr:colOff>47625</xdr:colOff>
                    <xdr:row>653</xdr:row>
                    <xdr:rowOff>76200</xdr:rowOff>
                  </from>
                  <to>
                    <xdr:col>25</xdr:col>
                    <xdr:colOff>257175</xdr:colOff>
                    <xdr:row>654</xdr:row>
                    <xdr:rowOff>104775</xdr:rowOff>
                  </to>
                </anchor>
              </controlPr>
            </control>
          </mc:Choice>
        </mc:AlternateContent>
        <mc:AlternateContent xmlns:mc="http://schemas.openxmlformats.org/markup-compatibility/2006">
          <mc:Choice Requires="x14">
            <control shapeId="4575" r:id="rId361" name="Check Box 1503">
              <controlPr defaultSize="0" autoFill="0" autoLine="0" autoPict="0">
                <anchor moveWithCells="1">
                  <from>
                    <xdr:col>25</xdr:col>
                    <xdr:colOff>47625</xdr:colOff>
                    <xdr:row>643</xdr:row>
                    <xdr:rowOff>190500</xdr:rowOff>
                  </from>
                  <to>
                    <xdr:col>25</xdr:col>
                    <xdr:colOff>257175</xdr:colOff>
                    <xdr:row>645</xdr:row>
                    <xdr:rowOff>9525</xdr:rowOff>
                  </to>
                </anchor>
              </controlPr>
            </control>
          </mc:Choice>
        </mc:AlternateContent>
        <mc:AlternateContent xmlns:mc="http://schemas.openxmlformats.org/markup-compatibility/2006">
          <mc:Choice Requires="x14">
            <control shapeId="4576" r:id="rId362" name="Check Box 1504">
              <controlPr defaultSize="0" autoFill="0" autoLine="0" autoPict="0">
                <anchor moveWithCells="1">
                  <from>
                    <xdr:col>25</xdr:col>
                    <xdr:colOff>47625</xdr:colOff>
                    <xdr:row>647</xdr:row>
                    <xdr:rowOff>123825</xdr:rowOff>
                  </from>
                  <to>
                    <xdr:col>25</xdr:col>
                    <xdr:colOff>257175</xdr:colOff>
                    <xdr:row>648</xdr:row>
                    <xdr:rowOff>152400</xdr:rowOff>
                  </to>
                </anchor>
              </controlPr>
            </control>
          </mc:Choice>
        </mc:AlternateContent>
        <mc:AlternateContent xmlns:mc="http://schemas.openxmlformats.org/markup-compatibility/2006">
          <mc:Choice Requires="x14">
            <control shapeId="4580" r:id="rId363" name="Check Box 1508">
              <controlPr defaultSize="0" autoFill="0" autoLine="0" autoPict="0">
                <anchor moveWithCells="1">
                  <from>
                    <xdr:col>23</xdr:col>
                    <xdr:colOff>47625</xdr:colOff>
                    <xdr:row>721</xdr:row>
                    <xdr:rowOff>85725</xdr:rowOff>
                  </from>
                  <to>
                    <xdr:col>23</xdr:col>
                    <xdr:colOff>257175</xdr:colOff>
                    <xdr:row>722</xdr:row>
                    <xdr:rowOff>114300</xdr:rowOff>
                  </to>
                </anchor>
              </controlPr>
            </control>
          </mc:Choice>
        </mc:AlternateContent>
        <mc:AlternateContent xmlns:mc="http://schemas.openxmlformats.org/markup-compatibility/2006">
          <mc:Choice Requires="x14">
            <control shapeId="4581" r:id="rId364" name="Check Box 1509">
              <controlPr defaultSize="0" autoFill="0" autoLine="0" autoPict="0">
                <anchor moveWithCells="1">
                  <from>
                    <xdr:col>24</xdr:col>
                    <xdr:colOff>47625</xdr:colOff>
                    <xdr:row>721</xdr:row>
                    <xdr:rowOff>85725</xdr:rowOff>
                  </from>
                  <to>
                    <xdr:col>24</xdr:col>
                    <xdr:colOff>257175</xdr:colOff>
                    <xdr:row>722</xdr:row>
                    <xdr:rowOff>114300</xdr:rowOff>
                  </to>
                </anchor>
              </controlPr>
            </control>
          </mc:Choice>
        </mc:AlternateContent>
        <mc:AlternateContent xmlns:mc="http://schemas.openxmlformats.org/markup-compatibility/2006">
          <mc:Choice Requires="x14">
            <control shapeId="4582" r:id="rId365" name="Check Box 1510">
              <controlPr defaultSize="0" autoFill="0" autoLine="0" autoPict="0">
                <anchor moveWithCells="1">
                  <from>
                    <xdr:col>25</xdr:col>
                    <xdr:colOff>47625</xdr:colOff>
                    <xdr:row>721</xdr:row>
                    <xdr:rowOff>85725</xdr:rowOff>
                  </from>
                  <to>
                    <xdr:col>25</xdr:col>
                    <xdr:colOff>257175</xdr:colOff>
                    <xdr:row>722</xdr:row>
                    <xdr:rowOff>114300</xdr:rowOff>
                  </to>
                </anchor>
              </controlPr>
            </control>
          </mc:Choice>
        </mc:AlternateContent>
        <mc:AlternateContent xmlns:mc="http://schemas.openxmlformats.org/markup-compatibility/2006">
          <mc:Choice Requires="x14">
            <control shapeId="4586" r:id="rId366" name="Check Box 1514">
              <controlPr defaultSize="0" autoFill="0" autoLine="0" autoPict="0">
                <anchor moveWithCells="1">
                  <from>
                    <xdr:col>25</xdr:col>
                    <xdr:colOff>47625</xdr:colOff>
                    <xdr:row>732</xdr:row>
                    <xdr:rowOff>200025</xdr:rowOff>
                  </from>
                  <to>
                    <xdr:col>25</xdr:col>
                    <xdr:colOff>257175</xdr:colOff>
                    <xdr:row>734</xdr:row>
                    <xdr:rowOff>28575</xdr:rowOff>
                  </to>
                </anchor>
              </controlPr>
            </control>
          </mc:Choice>
        </mc:AlternateContent>
        <mc:AlternateContent xmlns:mc="http://schemas.openxmlformats.org/markup-compatibility/2006">
          <mc:Choice Requires="x14">
            <control shapeId="4608" r:id="rId367" name="Check Box 1536">
              <controlPr defaultSize="0" autoFill="0" autoLine="0" autoPict="0">
                <anchor moveWithCells="1">
                  <from>
                    <xdr:col>23</xdr:col>
                    <xdr:colOff>47625</xdr:colOff>
                    <xdr:row>877</xdr:row>
                    <xdr:rowOff>123825</xdr:rowOff>
                  </from>
                  <to>
                    <xdr:col>23</xdr:col>
                    <xdr:colOff>257175</xdr:colOff>
                    <xdr:row>878</xdr:row>
                    <xdr:rowOff>152400</xdr:rowOff>
                  </to>
                </anchor>
              </controlPr>
            </control>
          </mc:Choice>
        </mc:AlternateContent>
        <mc:AlternateContent xmlns:mc="http://schemas.openxmlformats.org/markup-compatibility/2006">
          <mc:Choice Requires="x14">
            <control shapeId="4609" r:id="rId368" name="Check Box 1537">
              <controlPr defaultSize="0" autoFill="0" autoLine="0" autoPict="0">
                <anchor moveWithCells="1">
                  <from>
                    <xdr:col>24</xdr:col>
                    <xdr:colOff>47625</xdr:colOff>
                    <xdr:row>877</xdr:row>
                    <xdr:rowOff>123825</xdr:rowOff>
                  </from>
                  <to>
                    <xdr:col>24</xdr:col>
                    <xdr:colOff>257175</xdr:colOff>
                    <xdr:row>878</xdr:row>
                    <xdr:rowOff>152400</xdr:rowOff>
                  </to>
                </anchor>
              </controlPr>
            </control>
          </mc:Choice>
        </mc:AlternateContent>
        <mc:AlternateContent xmlns:mc="http://schemas.openxmlformats.org/markup-compatibility/2006">
          <mc:Choice Requires="x14">
            <control shapeId="4610" r:id="rId369" name="Check Box 1538">
              <controlPr defaultSize="0" autoFill="0" autoLine="0" autoPict="0">
                <anchor moveWithCells="1">
                  <from>
                    <xdr:col>25</xdr:col>
                    <xdr:colOff>47625</xdr:colOff>
                    <xdr:row>877</xdr:row>
                    <xdr:rowOff>123825</xdr:rowOff>
                  </from>
                  <to>
                    <xdr:col>25</xdr:col>
                    <xdr:colOff>257175</xdr:colOff>
                    <xdr:row>878</xdr:row>
                    <xdr:rowOff>152400</xdr:rowOff>
                  </to>
                </anchor>
              </controlPr>
            </control>
          </mc:Choice>
        </mc:AlternateContent>
        <mc:AlternateContent xmlns:mc="http://schemas.openxmlformats.org/markup-compatibility/2006">
          <mc:Choice Requires="x14">
            <control shapeId="4614" r:id="rId370" name="Check Box 1542">
              <controlPr defaultSize="0" autoFill="0" autoLine="0" autoPict="0">
                <anchor moveWithCells="1">
                  <from>
                    <xdr:col>23</xdr:col>
                    <xdr:colOff>47625</xdr:colOff>
                    <xdr:row>170</xdr:row>
                    <xdr:rowOff>85725</xdr:rowOff>
                  </from>
                  <to>
                    <xdr:col>23</xdr:col>
                    <xdr:colOff>257175</xdr:colOff>
                    <xdr:row>171</xdr:row>
                    <xdr:rowOff>114300</xdr:rowOff>
                  </to>
                </anchor>
              </controlPr>
            </control>
          </mc:Choice>
        </mc:AlternateContent>
        <mc:AlternateContent xmlns:mc="http://schemas.openxmlformats.org/markup-compatibility/2006">
          <mc:Choice Requires="x14">
            <control shapeId="4615" r:id="rId371" name="Check Box 1543">
              <controlPr defaultSize="0" autoFill="0" autoLine="0" autoPict="0">
                <anchor moveWithCells="1">
                  <from>
                    <xdr:col>24</xdr:col>
                    <xdr:colOff>47625</xdr:colOff>
                    <xdr:row>170</xdr:row>
                    <xdr:rowOff>85725</xdr:rowOff>
                  </from>
                  <to>
                    <xdr:col>24</xdr:col>
                    <xdr:colOff>257175</xdr:colOff>
                    <xdr:row>171</xdr:row>
                    <xdr:rowOff>114300</xdr:rowOff>
                  </to>
                </anchor>
              </controlPr>
            </control>
          </mc:Choice>
        </mc:AlternateContent>
        <mc:AlternateContent xmlns:mc="http://schemas.openxmlformats.org/markup-compatibility/2006">
          <mc:Choice Requires="x14">
            <control shapeId="4616" r:id="rId372" name="Check Box 1544">
              <controlPr defaultSize="0" autoFill="0" autoLine="0" autoPict="0">
                <anchor moveWithCells="1">
                  <from>
                    <xdr:col>25</xdr:col>
                    <xdr:colOff>47625</xdr:colOff>
                    <xdr:row>170</xdr:row>
                    <xdr:rowOff>85725</xdr:rowOff>
                  </from>
                  <to>
                    <xdr:col>25</xdr:col>
                    <xdr:colOff>257175</xdr:colOff>
                    <xdr:row>171</xdr:row>
                    <xdr:rowOff>114300</xdr:rowOff>
                  </to>
                </anchor>
              </controlPr>
            </control>
          </mc:Choice>
        </mc:AlternateContent>
        <mc:AlternateContent xmlns:mc="http://schemas.openxmlformats.org/markup-compatibility/2006">
          <mc:Choice Requires="x14">
            <control shapeId="4617" r:id="rId373" name="Check Box 1545">
              <controlPr defaultSize="0" autoFill="0" autoLine="0" autoPict="0">
                <anchor moveWithCells="1">
                  <from>
                    <xdr:col>23</xdr:col>
                    <xdr:colOff>47625</xdr:colOff>
                    <xdr:row>174</xdr:row>
                    <xdr:rowOff>200025</xdr:rowOff>
                  </from>
                  <to>
                    <xdr:col>23</xdr:col>
                    <xdr:colOff>257175</xdr:colOff>
                    <xdr:row>176</xdr:row>
                    <xdr:rowOff>19050</xdr:rowOff>
                  </to>
                </anchor>
              </controlPr>
            </control>
          </mc:Choice>
        </mc:AlternateContent>
        <mc:AlternateContent xmlns:mc="http://schemas.openxmlformats.org/markup-compatibility/2006">
          <mc:Choice Requires="x14">
            <control shapeId="4618" r:id="rId374" name="Check Box 1546">
              <controlPr defaultSize="0" autoFill="0" autoLine="0" autoPict="0">
                <anchor moveWithCells="1">
                  <from>
                    <xdr:col>24</xdr:col>
                    <xdr:colOff>47625</xdr:colOff>
                    <xdr:row>174</xdr:row>
                    <xdr:rowOff>200025</xdr:rowOff>
                  </from>
                  <to>
                    <xdr:col>24</xdr:col>
                    <xdr:colOff>257175</xdr:colOff>
                    <xdr:row>176</xdr:row>
                    <xdr:rowOff>19050</xdr:rowOff>
                  </to>
                </anchor>
              </controlPr>
            </control>
          </mc:Choice>
        </mc:AlternateContent>
        <mc:AlternateContent xmlns:mc="http://schemas.openxmlformats.org/markup-compatibility/2006">
          <mc:Choice Requires="x14">
            <control shapeId="4619" r:id="rId375" name="Check Box 1547">
              <controlPr defaultSize="0" autoFill="0" autoLine="0" autoPict="0">
                <anchor moveWithCells="1">
                  <from>
                    <xdr:col>25</xdr:col>
                    <xdr:colOff>47625</xdr:colOff>
                    <xdr:row>174</xdr:row>
                    <xdr:rowOff>200025</xdr:rowOff>
                  </from>
                  <to>
                    <xdr:col>25</xdr:col>
                    <xdr:colOff>257175</xdr:colOff>
                    <xdr:row>176</xdr:row>
                    <xdr:rowOff>19050</xdr:rowOff>
                  </to>
                </anchor>
              </controlPr>
            </control>
          </mc:Choice>
        </mc:AlternateContent>
        <mc:AlternateContent xmlns:mc="http://schemas.openxmlformats.org/markup-compatibility/2006">
          <mc:Choice Requires="x14">
            <control shapeId="4620" r:id="rId376" name="Check Box 1548">
              <controlPr defaultSize="0" autoFill="0" autoLine="0" autoPict="0">
                <anchor moveWithCells="1">
                  <from>
                    <xdr:col>23</xdr:col>
                    <xdr:colOff>47625</xdr:colOff>
                    <xdr:row>177</xdr:row>
                    <xdr:rowOff>85725</xdr:rowOff>
                  </from>
                  <to>
                    <xdr:col>23</xdr:col>
                    <xdr:colOff>257175</xdr:colOff>
                    <xdr:row>178</xdr:row>
                    <xdr:rowOff>114300</xdr:rowOff>
                  </to>
                </anchor>
              </controlPr>
            </control>
          </mc:Choice>
        </mc:AlternateContent>
        <mc:AlternateContent xmlns:mc="http://schemas.openxmlformats.org/markup-compatibility/2006">
          <mc:Choice Requires="x14">
            <control shapeId="4621" r:id="rId377" name="Check Box 1549">
              <controlPr defaultSize="0" autoFill="0" autoLine="0" autoPict="0">
                <anchor moveWithCells="1">
                  <from>
                    <xdr:col>24</xdr:col>
                    <xdr:colOff>47625</xdr:colOff>
                    <xdr:row>177</xdr:row>
                    <xdr:rowOff>85725</xdr:rowOff>
                  </from>
                  <to>
                    <xdr:col>24</xdr:col>
                    <xdr:colOff>257175</xdr:colOff>
                    <xdr:row>178</xdr:row>
                    <xdr:rowOff>114300</xdr:rowOff>
                  </to>
                </anchor>
              </controlPr>
            </control>
          </mc:Choice>
        </mc:AlternateContent>
        <mc:AlternateContent xmlns:mc="http://schemas.openxmlformats.org/markup-compatibility/2006">
          <mc:Choice Requires="x14">
            <control shapeId="4622" r:id="rId378" name="Check Box 1550">
              <controlPr defaultSize="0" autoFill="0" autoLine="0" autoPict="0">
                <anchor moveWithCells="1">
                  <from>
                    <xdr:col>25</xdr:col>
                    <xdr:colOff>47625</xdr:colOff>
                    <xdr:row>177</xdr:row>
                    <xdr:rowOff>85725</xdr:rowOff>
                  </from>
                  <to>
                    <xdr:col>25</xdr:col>
                    <xdr:colOff>257175</xdr:colOff>
                    <xdr:row>178</xdr:row>
                    <xdr:rowOff>114300</xdr:rowOff>
                  </to>
                </anchor>
              </controlPr>
            </control>
          </mc:Choice>
        </mc:AlternateContent>
        <mc:AlternateContent xmlns:mc="http://schemas.openxmlformats.org/markup-compatibility/2006">
          <mc:Choice Requires="x14">
            <control shapeId="4638" r:id="rId379" name="Check Box 1566">
              <controlPr defaultSize="0" autoFill="0" autoLine="0" autoPict="0">
                <anchor moveWithCells="1">
                  <from>
                    <xdr:col>23</xdr:col>
                    <xdr:colOff>47625</xdr:colOff>
                    <xdr:row>677</xdr:row>
                    <xdr:rowOff>85725</xdr:rowOff>
                  </from>
                  <to>
                    <xdr:col>23</xdr:col>
                    <xdr:colOff>257175</xdr:colOff>
                    <xdr:row>678</xdr:row>
                    <xdr:rowOff>114300</xdr:rowOff>
                  </to>
                </anchor>
              </controlPr>
            </control>
          </mc:Choice>
        </mc:AlternateContent>
        <mc:AlternateContent xmlns:mc="http://schemas.openxmlformats.org/markup-compatibility/2006">
          <mc:Choice Requires="x14">
            <control shapeId="4639" r:id="rId380" name="Check Box 1567">
              <controlPr defaultSize="0" autoFill="0" autoLine="0" autoPict="0">
                <anchor moveWithCells="1">
                  <from>
                    <xdr:col>24</xdr:col>
                    <xdr:colOff>47625</xdr:colOff>
                    <xdr:row>677</xdr:row>
                    <xdr:rowOff>85725</xdr:rowOff>
                  </from>
                  <to>
                    <xdr:col>24</xdr:col>
                    <xdr:colOff>257175</xdr:colOff>
                    <xdr:row>678</xdr:row>
                    <xdr:rowOff>114300</xdr:rowOff>
                  </to>
                </anchor>
              </controlPr>
            </control>
          </mc:Choice>
        </mc:AlternateContent>
        <mc:AlternateContent xmlns:mc="http://schemas.openxmlformats.org/markup-compatibility/2006">
          <mc:Choice Requires="x14">
            <control shapeId="4640" r:id="rId381" name="Check Box 1568">
              <controlPr defaultSize="0" autoFill="0" autoLine="0" autoPict="0">
                <anchor moveWithCells="1">
                  <from>
                    <xdr:col>25</xdr:col>
                    <xdr:colOff>47625</xdr:colOff>
                    <xdr:row>677</xdr:row>
                    <xdr:rowOff>85725</xdr:rowOff>
                  </from>
                  <to>
                    <xdr:col>25</xdr:col>
                    <xdr:colOff>257175</xdr:colOff>
                    <xdr:row>678</xdr:row>
                    <xdr:rowOff>114300</xdr:rowOff>
                  </to>
                </anchor>
              </controlPr>
            </control>
          </mc:Choice>
        </mc:AlternateContent>
        <mc:AlternateContent xmlns:mc="http://schemas.openxmlformats.org/markup-compatibility/2006">
          <mc:Choice Requires="x14">
            <control shapeId="4641" r:id="rId382" name="Check Box 1569">
              <controlPr defaultSize="0" autoFill="0" autoLine="0" autoPict="0">
                <anchor moveWithCells="1">
                  <from>
                    <xdr:col>23</xdr:col>
                    <xdr:colOff>47625</xdr:colOff>
                    <xdr:row>680</xdr:row>
                    <xdr:rowOff>85725</xdr:rowOff>
                  </from>
                  <to>
                    <xdr:col>23</xdr:col>
                    <xdr:colOff>257175</xdr:colOff>
                    <xdr:row>681</xdr:row>
                    <xdr:rowOff>114300</xdr:rowOff>
                  </to>
                </anchor>
              </controlPr>
            </control>
          </mc:Choice>
        </mc:AlternateContent>
        <mc:AlternateContent xmlns:mc="http://schemas.openxmlformats.org/markup-compatibility/2006">
          <mc:Choice Requires="x14">
            <control shapeId="4642" r:id="rId383" name="Check Box 1570">
              <controlPr defaultSize="0" autoFill="0" autoLine="0" autoPict="0">
                <anchor moveWithCells="1">
                  <from>
                    <xdr:col>24</xdr:col>
                    <xdr:colOff>47625</xdr:colOff>
                    <xdr:row>680</xdr:row>
                    <xdr:rowOff>85725</xdr:rowOff>
                  </from>
                  <to>
                    <xdr:col>24</xdr:col>
                    <xdr:colOff>257175</xdr:colOff>
                    <xdr:row>681</xdr:row>
                    <xdr:rowOff>114300</xdr:rowOff>
                  </to>
                </anchor>
              </controlPr>
            </control>
          </mc:Choice>
        </mc:AlternateContent>
        <mc:AlternateContent xmlns:mc="http://schemas.openxmlformats.org/markup-compatibility/2006">
          <mc:Choice Requires="x14">
            <control shapeId="4643" r:id="rId384" name="Check Box 1571">
              <controlPr defaultSize="0" autoFill="0" autoLine="0" autoPict="0">
                <anchor moveWithCells="1">
                  <from>
                    <xdr:col>25</xdr:col>
                    <xdr:colOff>47625</xdr:colOff>
                    <xdr:row>680</xdr:row>
                    <xdr:rowOff>85725</xdr:rowOff>
                  </from>
                  <to>
                    <xdr:col>25</xdr:col>
                    <xdr:colOff>257175</xdr:colOff>
                    <xdr:row>681</xdr:row>
                    <xdr:rowOff>114300</xdr:rowOff>
                  </to>
                </anchor>
              </controlPr>
            </control>
          </mc:Choice>
        </mc:AlternateContent>
        <mc:AlternateContent xmlns:mc="http://schemas.openxmlformats.org/markup-compatibility/2006">
          <mc:Choice Requires="x14">
            <control shapeId="4644" r:id="rId385" name="Check Box 1572">
              <controlPr defaultSize="0" autoFill="0" autoLine="0" autoPict="0">
                <anchor moveWithCells="1">
                  <from>
                    <xdr:col>23</xdr:col>
                    <xdr:colOff>47625</xdr:colOff>
                    <xdr:row>682</xdr:row>
                    <xdr:rowOff>85725</xdr:rowOff>
                  </from>
                  <to>
                    <xdr:col>23</xdr:col>
                    <xdr:colOff>257175</xdr:colOff>
                    <xdr:row>683</xdr:row>
                    <xdr:rowOff>114300</xdr:rowOff>
                  </to>
                </anchor>
              </controlPr>
            </control>
          </mc:Choice>
        </mc:AlternateContent>
        <mc:AlternateContent xmlns:mc="http://schemas.openxmlformats.org/markup-compatibility/2006">
          <mc:Choice Requires="x14">
            <control shapeId="4645" r:id="rId386" name="Check Box 1573">
              <controlPr defaultSize="0" autoFill="0" autoLine="0" autoPict="0">
                <anchor moveWithCells="1">
                  <from>
                    <xdr:col>24</xdr:col>
                    <xdr:colOff>47625</xdr:colOff>
                    <xdr:row>682</xdr:row>
                    <xdr:rowOff>85725</xdr:rowOff>
                  </from>
                  <to>
                    <xdr:col>24</xdr:col>
                    <xdr:colOff>257175</xdr:colOff>
                    <xdr:row>683</xdr:row>
                    <xdr:rowOff>114300</xdr:rowOff>
                  </to>
                </anchor>
              </controlPr>
            </control>
          </mc:Choice>
        </mc:AlternateContent>
        <mc:AlternateContent xmlns:mc="http://schemas.openxmlformats.org/markup-compatibility/2006">
          <mc:Choice Requires="x14">
            <control shapeId="4646" r:id="rId387" name="Check Box 1574">
              <controlPr defaultSize="0" autoFill="0" autoLine="0" autoPict="0">
                <anchor moveWithCells="1">
                  <from>
                    <xdr:col>25</xdr:col>
                    <xdr:colOff>47625</xdr:colOff>
                    <xdr:row>682</xdr:row>
                    <xdr:rowOff>85725</xdr:rowOff>
                  </from>
                  <to>
                    <xdr:col>25</xdr:col>
                    <xdr:colOff>257175</xdr:colOff>
                    <xdr:row>683</xdr:row>
                    <xdr:rowOff>114300</xdr:rowOff>
                  </to>
                </anchor>
              </controlPr>
            </control>
          </mc:Choice>
        </mc:AlternateContent>
        <mc:AlternateContent xmlns:mc="http://schemas.openxmlformats.org/markup-compatibility/2006">
          <mc:Choice Requires="x14">
            <control shapeId="4647" r:id="rId388" name="Check Box 1575">
              <controlPr defaultSize="0" autoFill="0" autoLine="0" autoPict="0">
                <anchor moveWithCells="1">
                  <from>
                    <xdr:col>23</xdr:col>
                    <xdr:colOff>47625</xdr:colOff>
                    <xdr:row>684</xdr:row>
                    <xdr:rowOff>85725</xdr:rowOff>
                  </from>
                  <to>
                    <xdr:col>23</xdr:col>
                    <xdr:colOff>257175</xdr:colOff>
                    <xdr:row>685</xdr:row>
                    <xdr:rowOff>114300</xdr:rowOff>
                  </to>
                </anchor>
              </controlPr>
            </control>
          </mc:Choice>
        </mc:AlternateContent>
        <mc:AlternateContent xmlns:mc="http://schemas.openxmlformats.org/markup-compatibility/2006">
          <mc:Choice Requires="x14">
            <control shapeId="4648" r:id="rId389" name="Check Box 1576">
              <controlPr defaultSize="0" autoFill="0" autoLine="0" autoPict="0">
                <anchor moveWithCells="1">
                  <from>
                    <xdr:col>24</xdr:col>
                    <xdr:colOff>47625</xdr:colOff>
                    <xdr:row>684</xdr:row>
                    <xdr:rowOff>85725</xdr:rowOff>
                  </from>
                  <to>
                    <xdr:col>24</xdr:col>
                    <xdr:colOff>257175</xdr:colOff>
                    <xdr:row>685</xdr:row>
                    <xdr:rowOff>114300</xdr:rowOff>
                  </to>
                </anchor>
              </controlPr>
            </control>
          </mc:Choice>
        </mc:AlternateContent>
        <mc:AlternateContent xmlns:mc="http://schemas.openxmlformats.org/markup-compatibility/2006">
          <mc:Choice Requires="x14">
            <control shapeId="4649" r:id="rId390" name="Check Box 1577">
              <controlPr defaultSize="0" autoFill="0" autoLine="0" autoPict="0">
                <anchor moveWithCells="1">
                  <from>
                    <xdr:col>25</xdr:col>
                    <xdr:colOff>47625</xdr:colOff>
                    <xdr:row>684</xdr:row>
                    <xdr:rowOff>85725</xdr:rowOff>
                  </from>
                  <to>
                    <xdr:col>25</xdr:col>
                    <xdr:colOff>257175</xdr:colOff>
                    <xdr:row>685</xdr:row>
                    <xdr:rowOff>114300</xdr:rowOff>
                  </to>
                </anchor>
              </controlPr>
            </control>
          </mc:Choice>
        </mc:AlternateContent>
        <mc:AlternateContent xmlns:mc="http://schemas.openxmlformats.org/markup-compatibility/2006">
          <mc:Choice Requires="x14">
            <control shapeId="4650" r:id="rId391" name="Check Box 1578">
              <controlPr defaultSize="0" autoFill="0" autoLine="0" autoPict="0">
                <anchor moveWithCells="1">
                  <from>
                    <xdr:col>12</xdr:col>
                    <xdr:colOff>28575</xdr:colOff>
                    <xdr:row>233</xdr:row>
                    <xdr:rowOff>0</xdr:rowOff>
                  </from>
                  <to>
                    <xdr:col>13</xdr:col>
                    <xdr:colOff>0</xdr:colOff>
                    <xdr:row>234</xdr:row>
                    <xdr:rowOff>0</xdr:rowOff>
                  </to>
                </anchor>
              </controlPr>
            </control>
          </mc:Choice>
        </mc:AlternateContent>
        <mc:AlternateContent xmlns:mc="http://schemas.openxmlformats.org/markup-compatibility/2006">
          <mc:Choice Requires="x14">
            <control shapeId="4655" r:id="rId392" name="Check Box 1583">
              <controlPr defaultSize="0" autoFill="0" autoLine="0" autoPict="0">
                <anchor moveWithCells="1">
                  <from>
                    <xdr:col>23</xdr:col>
                    <xdr:colOff>47625</xdr:colOff>
                    <xdr:row>565</xdr:row>
                    <xdr:rowOff>0</xdr:rowOff>
                  </from>
                  <to>
                    <xdr:col>23</xdr:col>
                    <xdr:colOff>257175</xdr:colOff>
                    <xdr:row>566</xdr:row>
                    <xdr:rowOff>28575</xdr:rowOff>
                  </to>
                </anchor>
              </controlPr>
            </control>
          </mc:Choice>
        </mc:AlternateContent>
        <mc:AlternateContent xmlns:mc="http://schemas.openxmlformats.org/markup-compatibility/2006">
          <mc:Choice Requires="x14">
            <control shapeId="4656" r:id="rId393" name="Check Box 1584">
              <controlPr defaultSize="0" autoFill="0" autoLine="0" autoPict="0">
                <anchor moveWithCells="1">
                  <from>
                    <xdr:col>24</xdr:col>
                    <xdr:colOff>57150</xdr:colOff>
                    <xdr:row>565</xdr:row>
                    <xdr:rowOff>0</xdr:rowOff>
                  </from>
                  <to>
                    <xdr:col>24</xdr:col>
                    <xdr:colOff>266700</xdr:colOff>
                    <xdr:row>566</xdr:row>
                    <xdr:rowOff>28575</xdr:rowOff>
                  </to>
                </anchor>
              </controlPr>
            </control>
          </mc:Choice>
        </mc:AlternateContent>
        <mc:AlternateContent xmlns:mc="http://schemas.openxmlformats.org/markup-compatibility/2006">
          <mc:Choice Requires="x14">
            <control shapeId="4657" r:id="rId394" name="Check Box 1585">
              <controlPr defaultSize="0" autoFill="0" autoLine="0" autoPict="0">
                <anchor moveWithCells="1">
                  <from>
                    <xdr:col>23</xdr:col>
                    <xdr:colOff>47625</xdr:colOff>
                    <xdr:row>570</xdr:row>
                    <xdr:rowOff>95250</xdr:rowOff>
                  </from>
                  <to>
                    <xdr:col>23</xdr:col>
                    <xdr:colOff>257175</xdr:colOff>
                    <xdr:row>571</xdr:row>
                    <xdr:rowOff>123825</xdr:rowOff>
                  </to>
                </anchor>
              </controlPr>
            </control>
          </mc:Choice>
        </mc:AlternateContent>
        <mc:AlternateContent xmlns:mc="http://schemas.openxmlformats.org/markup-compatibility/2006">
          <mc:Choice Requires="x14">
            <control shapeId="4658" r:id="rId395" name="Check Box 1586">
              <controlPr defaultSize="0" autoFill="0" autoLine="0" autoPict="0">
                <anchor moveWithCells="1">
                  <from>
                    <xdr:col>24</xdr:col>
                    <xdr:colOff>57150</xdr:colOff>
                    <xdr:row>570</xdr:row>
                    <xdr:rowOff>95250</xdr:rowOff>
                  </from>
                  <to>
                    <xdr:col>24</xdr:col>
                    <xdr:colOff>266700</xdr:colOff>
                    <xdr:row>571</xdr:row>
                    <xdr:rowOff>123825</xdr:rowOff>
                  </to>
                </anchor>
              </controlPr>
            </control>
          </mc:Choice>
        </mc:AlternateContent>
        <mc:AlternateContent xmlns:mc="http://schemas.openxmlformats.org/markup-compatibility/2006">
          <mc:Choice Requires="x14">
            <control shapeId="4659" r:id="rId396" name="Check Box 1587">
              <controlPr defaultSize="0" autoFill="0" autoLine="0" autoPict="0">
                <anchor moveWithCells="1">
                  <from>
                    <xdr:col>23</xdr:col>
                    <xdr:colOff>47625</xdr:colOff>
                    <xdr:row>568</xdr:row>
                    <xdr:rowOff>66675</xdr:rowOff>
                  </from>
                  <to>
                    <xdr:col>23</xdr:col>
                    <xdr:colOff>257175</xdr:colOff>
                    <xdr:row>569</xdr:row>
                    <xdr:rowOff>95250</xdr:rowOff>
                  </to>
                </anchor>
              </controlPr>
            </control>
          </mc:Choice>
        </mc:AlternateContent>
        <mc:AlternateContent xmlns:mc="http://schemas.openxmlformats.org/markup-compatibility/2006">
          <mc:Choice Requires="x14">
            <control shapeId="4660" r:id="rId397" name="Check Box 1588">
              <controlPr defaultSize="0" autoFill="0" autoLine="0" autoPict="0">
                <anchor moveWithCells="1">
                  <from>
                    <xdr:col>24</xdr:col>
                    <xdr:colOff>57150</xdr:colOff>
                    <xdr:row>568</xdr:row>
                    <xdr:rowOff>66675</xdr:rowOff>
                  </from>
                  <to>
                    <xdr:col>24</xdr:col>
                    <xdr:colOff>266700</xdr:colOff>
                    <xdr:row>569</xdr:row>
                    <xdr:rowOff>95250</xdr:rowOff>
                  </to>
                </anchor>
              </controlPr>
            </control>
          </mc:Choice>
        </mc:AlternateContent>
        <mc:AlternateContent xmlns:mc="http://schemas.openxmlformats.org/markup-compatibility/2006">
          <mc:Choice Requires="x14">
            <control shapeId="4661" r:id="rId398" name="Check Box 1589">
              <controlPr defaultSize="0" autoFill="0" autoLine="0" autoPict="0">
                <anchor moveWithCells="1">
                  <from>
                    <xdr:col>23</xdr:col>
                    <xdr:colOff>57150</xdr:colOff>
                    <xdr:row>72</xdr:row>
                    <xdr:rowOff>85725</xdr:rowOff>
                  </from>
                  <to>
                    <xdr:col>23</xdr:col>
                    <xdr:colOff>266700</xdr:colOff>
                    <xdr:row>73</xdr:row>
                    <xdr:rowOff>114300</xdr:rowOff>
                  </to>
                </anchor>
              </controlPr>
            </control>
          </mc:Choice>
        </mc:AlternateContent>
        <mc:AlternateContent xmlns:mc="http://schemas.openxmlformats.org/markup-compatibility/2006">
          <mc:Choice Requires="x14">
            <control shapeId="4662" r:id="rId399" name="Check Box 1590">
              <controlPr defaultSize="0" autoFill="0" autoLine="0" autoPict="0">
                <anchor moveWithCells="1">
                  <from>
                    <xdr:col>24</xdr:col>
                    <xdr:colOff>57150</xdr:colOff>
                    <xdr:row>72</xdr:row>
                    <xdr:rowOff>85725</xdr:rowOff>
                  </from>
                  <to>
                    <xdr:col>24</xdr:col>
                    <xdr:colOff>266700</xdr:colOff>
                    <xdr:row>73</xdr:row>
                    <xdr:rowOff>114300</xdr:rowOff>
                  </to>
                </anchor>
              </controlPr>
            </control>
          </mc:Choice>
        </mc:AlternateContent>
        <mc:AlternateContent xmlns:mc="http://schemas.openxmlformats.org/markup-compatibility/2006">
          <mc:Choice Requires="x14">
            <control shapeId="4663" r:id="rId400" name="Check Box 1591">
              <controlPr defaultSize="0" autoFill="0" autoLine="0" autoPict="0">
                <anchor moveWithCells="1">
                  <from>
                    <xdr:col>23</xdr:col>
                    <xdr:colOff>47625</xdr:colOff>
                    <xdr:row>256</xdr:row>
                    <xdr:rowOff>66675</xdr:rowOff>
                  </from>
                  <to>
                    <xdr:col>23</xdr:col>
                    <xdr:colOff>257175</xdr:colOff>
                    <xdr:row>257</xdr:row>
                    <xdr:rowOff>104775</xdr:rowOff>
                  </to>
                </anchor>
              </controlPr>
            </control>
          </mc:Choice>
        </mc:AlternateContent>
        <mc:AlternateContent xmlns:mc="http://schemas.openxmlformats.org/markup-compatibility/2006">
          <mc:Choice Requires="x14">
            <control shapeId="4664" r:id="rId401" name="Check Box 1592">
              <controlPr defaultSize="0" autoFill="0" autoLine="0" autoPict="0">
                <anchor moveWithCells="1">
                  <from>
                    <xdr:col>24</xdr:col>
                    <xdr:colOff>47625</xdr:colOff>
                    <xdr:row>256</xdr:row>
                    <xdr:rowOff>66675</xdr:rowOff>
                  </from>
                  <to>
                    <xdr:col>24</xdr:col>
                    <xdr:colOff>257175</xdr:colOff>
                    <xdr:row>257</xdr:row>
                    <xdr:rowOff>104775</xdr:rowOff>
                  </to>
                </anchor>
              </controlPr>
            </control>
          </mc:Choice>
        </mc:AlternateContent>
        <mc:AlternateContent xmlns:mc="http://schemas.openxmlformats.org/markup-compatibility/2006">
          <mc:Choice Requires="x14">
            <control shapeId="4667" r:id="rId402" name="Check Box 1595">
              <controlPr defaultSize="0" autoFill="0" autoLine="0" autoPict="0">
                <anchor moveWithCells="1">
                  <from>
                    <xdr:col>23</xdr:col>
                    <xdr:colOff>47625</xdr:colOff>
                    <xdr:row>249</xdr:row>
                    <xdr:rowOff>47625</xdr:rowOff>
                  </from>
                  <to>
                    <xdr:col>23</xdr:col>
                    <xdr:colOff>257175</xdr:colOff>
                    <xdr:row>250</xdr:row>
                    <xdr:rowOff>76200</xdr:rowOff>
                  </to>
                </anchor>
              </controlPr>
            </control>
          </mc:Choice>
        </mc:AlternateContent>
        <mc:AlternateContent xmlns:mc="http://schemas.openxmlformats.org/markup-compatibility/2006">
          <mc:Choice Requires="x14">
            <control shapeId="4668" r:id="rId403" name="Check Box 1596">
              <controlPr defaultSize="0" autoFill="0" autoLine="0" autoPict="0">
                <anchor moveWithCells="1">
                  <from>
                    <xdr:col>24</xdr:col>
                    <xdr:colOff>47625</xdr:colOff>
                    <xdr:row>249</xdr:row>
                    <xdr:rowOff>47625</xdr:rowOff>
                  </from>
                  <to>
                    <xdr:col>24</xdr:col>
                    <xdr:colOff>257175</xdr:colOff>
                    <xdr:row>250</xdr:row>
                    <xdr:rowOff>76200</xdr:rowOff>
                  </to>
                </anchor>
              </controlPr>
            </control>
          </mc:Choice>
        </mc:AlternateContent>
        <mc:AlternateContent xmlns:mc="http://schemas.openxmlformats.org/markup-compatibility/2006">
          <mc:Choice Requires="x14">
            <control shapeId="4669" r:id="rId404" name="Check Box 1597">
              <controlPr defaultSize="0" autoFill="0" autoLine="0" autoPict="0">
                <anchor moveWithCells="1">
                  <from>
                    <xdr:col>23</xdr:col>
                    <xdr:colOff>47625</xdr:colOff>
                    <xdr:row>253</xdr:row>
                    <xdr:rowOff>161925</xdr:rowOff>
                  </from>
                  <to>
                    <xdr:col>23</xdr:col>
                    <xdr:colOff>285750</xdr:colOff>
                    <xdr:row>254</xdr:row>
                    <xdr:rowOff>171450</xdr:rowOff>
                  </to>
                </anchor>
              </controlPr>
            </control>
          </mc:Choice>
        </mc:AlternateContent>
        <mc:AlternateContent xmlns:mc="http://schemas.openxmlformats.org/markup-compatibility/2006">
          <mc:Choice Requires="x14">
            <control shapeId="4670" r:id="rId405" name="Check Box 1598">
              <controlPr defaultSize="0" autoFill="0" autoLine="0" autoPict="0">
                <anchor moveWithCells="1">
                  <from>
                    <xdr:col>24</xdr:col>
                    <xdr:colOff>57150</xdr:colOff>
                    <xdr:row>253</xdr:row>
                    <xdr:rowOff>161925</xdr:rowOff>
                  </from>
                  <to>
                    <xdr:col>25</xdr:col>
                    <xdr:colOff>0</xdr:colOff>
                    <xdr:row>254</xdr:row>
                    <xdr:rowOff>161925</xdr:rowOff>
                  </to>
                </anchor>
              </controlPr>
            </control>
          </mc:Choice>
        </mc:AlternateContent>
        <mc:AlternateContent xmlns:mc="http://schemas.openxmlformats.org/markup-compatibility/2006">
          <mc:Choice Requires="x14">
            <control shapeId="4671" r:id="rId406" name="Check Box 1599">
              <controlPr defaultSize="0" autoFill="0" autoLine="0" autoPict="0">
                <anchor moveWithCells="1">
                  <from>
                    <xdr:col>24</xdr:col>
                    <xdr:colOff>47625</xdr:colOff>
                    <xdr:row>246</xdr:row>
                    <xdr:rowOff>95250</xdr:rowOff>
                  </from>
                  <to>
                    <xdr:col>24</xdr:col>
                    <xdr:colOff>257175</xdr:colOff>
                    <xdr:row>247</xdr:row>
                    <xdr:rowOff>123825</xdr:rowOff>
                  </to>
                </anchor>
              </controlPr>
            </control>
          </mc:Choice>
        </mc:AlternateContent>
        <mc:AlternateContent xmlns:mc="http://schemas.openxmlformats.org/markup-compatibility/2006">
          <mc:Choice Requires="x14">
            <control shapeId="4672" r:id="rId407" name="Check Box 1600">
              <controlPr defaultSize="0" autoFill="0" autoLine="0" autoPict="0">
                <anchor moveWithCells="1">
                  <from>
                    <xdr:col>23</xdr:col>
                    <xdr:colOff>47625</xdr:colOff>
                    <xdr:row>246</xdr:row>
                    <xdr:rowOff>95250</xdr:rowOff>
                  </from>
                  <to>
                    <xdr:col>23</xdr:col>
                    <xdr:colOff>257175</xdr:colOff>
                    <xdr:row>247</xdr:row>
                    <xdr:rowOff>123825</xdr:rowOff>
                  </to>
                </anchor>
              </controlPr>
            </control>
          </mc:Choice>
        </mc:AlternateContent>
        <mc:AlternateContent xmlns:mc="http://schemas.openxmlformats.org/markup-compatibility/2006">
          <mc:Choice Requires="x14">
            <control shapeId="4673" r:id="rId408" name="Check Box 1601">
              <controlPr defaultSize="0" autoFill="0" autoLine="0" autoPict="0">
                <anchor moveWithCells="1">
                  <from>
                    <xdr:col>23</xdr:col>
                    <xdr:colOff>47625</xdr:colOff>
                    <xdr:row>265</xdr:row>
                    <xdr:rowOff>85725</xdr:rowOff>
                  </from>
                  <to>
                    <xdr:col>23</xdr:col>
                    <xdr:colOff>257175</xdr:colOff>
                    <xdr:row>266</xdr:row>
                    <xdr:rowOff>114300</xdr:rowOff>
                  </to>
                </anchor>
              </controlPr>
            </control>
          </mc:Choice>
        </mc:AlternateContent>
        <mc:AlternateContent xmlns:mc="http://schemas.openxmlformats.org/markup-compatibility/2006">
          <mc:Choice Requires="x14">
            <control shapeId="4674" r:id="rId409" name="Check Box 1602">
              <controlPr defaultSize="0" autoFill="0" autoLine="0" autoPict="0">
                <anchor moveWithCells="1">
                  <from>
                    <xdr:col>24</xdr:col>
                    <xdr:colOff>47625</xdr:colOff>
                    <xdr:row>265</xdr:row>
                    <xdr:rowOff>85725</xdr:rowOff>
                  </from>
                  <to>
                    <xdr:col>24</xdr:col>
                    <xdr:colOff>257175</xdr:colOff>
                    <xdr:row>266</xdr:row>
                    <xdr:rowOff>114300</xdr:rowOff>
                  </to>
                </anchor>
              </controlPr>
            </control>
          </mc:Choice>
        </mc:AlternateContent>
        <mc:AlternateContent xmlns:mc="http://schemas.openxmlformats.org/markup-compatibility/2006">
          <mc:Choice Requires="x14">
            <control shapeId="4675" r:id="rId410" name="Check Box 1603">
              <controlPr defaultSize="0" autoFill="0" autoLine="0" autoPict="0">
                <anchor moveWithCells="1">
                  <from>
                    <xdr:col>25</xdr:col>
                    <xdr:colOff>47625</xdr:colOff>
                    <xdr:row>265</xdr:row>
                    <xdr:rowOff>85725</xdr:rowOff>
                  </from>
                  <to>
                    <xdr:col>25</xdr:col>
                    <xdr:colOff>257175</xdr:colOff>
                    <xdr:row>266</xdr:row>
                    <xdr:rowOff>114300</xdr:rowOff>
                  </to>
                </anchor>
              </controlPr>
            </control>
          </mc:Choice>
        </mc:AlternateContent>
        <mc:AlternateContent xmlns:mc="http://schemas.openxmlformats.org/markup-compatibility/2006">
          <mc:Choice Requires="x14">
            <control shapeId="4677" r:id="rId411" name="Check Box 1605">
              <controlPr defaultSize="0" autoFill="0" autoLine="0" autoPict="0">
                <anchor moveWithCells="1">
                  <from>
                    <xdr:col>24</xdr:col>
                    <xdr:colOff>47625</xdr:colOff>
                    <xdr:row>285</xdr:row>
                    <xdr:rowOff>66675</xdr:rowOff>
                  </from>
                  <to>
                    <xdr:col>24</xdr:col>
                    <xdr:colOff>257175</xdr:colOff>
                    <xdr:row>286</xdr:row>
                    <xdr:rowOff>95250</xdr:rowOff>
                  </to>
                </anchor>
              </controlPr>
            </control>
          </mc:Choice>
        </mc:AlternateContent>
        <mc:AlternateContent xmlns:mc="http://schemas.openxmlformats.org/markup-compatibility/2006">
          <mc:Choice Requires="x14">
            <control shapeId="4678" r:id="rId412" name="Check Box 1606">
              <controlPr defaultSize="0" autoFill="0" autoLine="0" autoPict="0">
                <anchor moveWithCells="1">
                  <from>
                    <xdr:col>25</xdr:col>
                    <xdr:colOff>47625</xdr:colOff>
                    <xdr:row>285</xdr:row>
                    <xdr:rowOff>66675</xdr:rowOff>
                  </from>
                  <to>
                    <xdr:col>25</xdr:col>
                    <xdr:colOff>257175</xdr:colOff>
                    <xdr:row>286</xdr:row>
                    <xdr:rowOff>95250</xdr:rowOff>
                  </to>
                </anchor>
              </controlPr>
            </control>
          </mc:Choice>
        </mc:AlternateContent>
        <mc:AlternateContent xmlns:mc="http://schemas.openxmlformats.org/markup-compatibility/2006">
          <mc:Choice Requires="x14">
            <control shapeId="4679" r:id="rId413" name="Check Box 1607">
              <controlPr defaultSize="0" autoFill="0" autoLine="0" autoPict="0">
                <anchor moveWithCells="1">
                  <from>
                    <xdr:col>23</xdr:col>
                    <xdr:colOff>47625</xdr:colOff>
                    <xdr:row>293</xdr:row>
                    <xdr:rowOff>85725</xdr:rowOff>
                  </from>
                  <to>
                    <xdr:col>23</xdr:col>
                    <xdr:colOff>257175</xdr:colOff>
                    <xdr:row>294</xdr:row>
                    <xdr:rowOff>114300</xdr:rowOff>
                  </to>
                </anchor>
              </controlPr>
            </control>
          </mc:Choice>
        </mc:AlternateContent>
        <mc:AlternateContent xmlns:mc="http://schemas.openxmlformats.org/markup-compatibility/2006">
          <mc:Choice Requires="x14">
            <control shapeId="4680" r:id="rId414" name="Check Box 1608">
              <controlPr defaultSize="0" autoFill="0" autoLine="0" autoPict="0">
                <anchor moveWithCells="1">
                  <from>
                    <xdr:col>24</xdr:col>
                    <xdr:colOff>47625</xdr:colOff>
                    <xdr:row>293</xdr:row>
                    <xdr:rowOff>85725</xdr:rowOff>
                  </from>
                  <to>
                    <xdr:col>24</xdr:col>
                    <xdr:colOff>257175</xdr:colOff>
                    <xdr:row>294</xdr:row>
                    <xdr:rowOff>114300</xdr:rowOff>
                  </to>
                </anchor>
              </controlPr>
            </control>
          </mc:Choice>
        </mc:AlternateContent>
        <mc:AlternateContent xmlns:mc="http://schemas.openxmlformats.org/markup-compatibility/2006">
          <mc:Choice Requires="x14">
            <control shapeId="4681" r:id="rId415" name="Check Box 1609">
              <controlPr defaultSize="0" autoFill="0" autoLine="0" autoPict="0">
                <anchor moveWithCells="1">
                  <from>
                    <xdr:col>25</xdr:col>
                    <xdr:colOff>47625</xdr:colOff>
                    <xdr:row>293</xdr:row>
                    <xdr:rowOff>85725</xdr:rowOff>
                  </from>
                  <to>
                    <xdr:col>25</xdr:col>
                    <xdr:colOff>257175</xdr:colOff>
                    <xdr:row>294</xdr:row>
                    <xdr:rowOff>114300</xdr:rowOff>
                  </to>
                </anchor>
              </controlPr>
            </control>
          </mc:Choice>
        </mc:AlternateContent>
        <mc:AlternateContent xmlns:mc="http://schemas.openxmlformats.org/markup-compatibility/2006">
          <mc:Choice Requires="x14">
            <control shapeId="4694" r:id="rId416" name="Check Box 1622">
              <controlPr defaultSize="0" autoFill="0" autoLine="0" autoPict="0">
                <anchor moveWithCells="1">
                  <from>
                    <xdr:col>23</xdr:col>
                    <xdr:colOff>47625</xdr:colOff>
                    <xdr:row>872</xdr:row>
                    <xdr:rowOff>180975</xdr:rowOff>
                  </from>
                  <to>
                    <xdr:col>23</xdr:col>
                    <xdr:colOff>257175</xdr:colOff>
                    <xdr:row>874</xdr:row>
                    <xdr:rowOff>0</xdr:rowOff>
                  </to>
                </anchor>
              </controlPr>
            </control>
          </mc:Choice>
        </mc:AlternateContent>
        <mc:AlternateContent xmlns:mc="http://schemas.openxmlformats.org/markup-compatibility/2006">
          <mc:Choice Requires="x14">
            <control shapeId="4695" r:id="rId417" name="Check Box 1623">
              <controlPr defaultSize="0" autoFill="0" autoLine="0" autoPict="0">
                <anchor moveWithCells="1">
                  <from>
                    <xdr:col>24</xdr:col>
                    <xdr:colOff>47625</xdr:colOff>
                    <xdr:row>872</xdr:row>
                    <xdr:rowOff>180975</xdr:rowOff>
                  </from>
                  <to>
                    <xdr:col>24</xdr:col>
                    <xdr:colOff>257175</xdr:colOff>
                    <xdr:row>874</xdr:row>
                    <xdr:rowOff>0</xdr:rowOff>
                  </to>
                </anchor>
              </controlPr>
            </control>
          </mc:Choice>
        </mc:AlternateContent>
        <mc:AlternateContent xmlns:mc="http://schemas.openxmlformats.org/markup-compatibility/2006">
          <mc:Choice Requires="x14">
            <control shapeId="4696" r:id="rId418" name="Check Box 1624">
              <controlPr defaultSize="0" autoFill="0" autoLine="0" autoPict="0">
                <anchor moveWithCells="1">
                  <from>
                    <xdr:col>25</xdr:col>
                    <xdr:colOff>47625</xdr:colOff>
                    <xdr:row>872</xdr:row>
                    <xdr:rowOff>180975</xdr:rowOff>
                  </from>
                  <to>
                    <xdr:col>25</xdr:col>
                    <xdr:colOff>257175</xdr:colOff>
                    <xdr:row>874</xdr:row>
                    <xdr:rowOff>0</xdr:rowOff>
                  </to>
                </anchor>
              </controlPr>
            </control>
          </mc:Choice>
        </mc:AlternateContent>
        <mc:AlternateContent xmlns:mc="http://schemas.openxmlformats.org/markup-compatibility/2006">
          <mc:Choice Requires="x14">
            <control shapeId="4733" r:id="rId419" name="Check Box 1661">
              <controlPr defaultSize="0" autoFill="0" autoLine="0" autoPict="0">
                <anchor moveWithCells="1">
                  <from>
                    <xdr:col>4</xdr:col>
                    <xdr:colOff>47625</xdr:colOff>
                    <xdr:row>117</xdr:row>
                    <xdr:rowOff>200025</xdr:rowOff>
                  </from>
                  <to>
                    <xdr:col>5</xdr:col>
                    <xdr:colOff>0</xdr:colOff>
                    <xdr:row>119</xdr:row>
                    <xdr:rowOff>19050</xdr:rowOff>
                  </to>
                </anchor>
              </controlPr>
            </control>
          </mc:Choice>
        </mc:AlternateContent>
        <mc:AlternateContent xmlns:mc="http://schemas.openxmlformats.org/markup-compatibility/2006">
          <mc:Choice Requires="x14">
            <control shapeId="4734" r:id="rId420" name="Check Box 1662">
              <controlPr defaultSize="0" autoFill="0" autoLine="0" autoPict="0">
                <anchor moveWithCells="1">
                  <from>
                    <xdr:col>4</xdr:col>
                    <xdr:colOff>47625</xdr:colOff>
                    <xdr:row>118</xdr:row>
                    <xdr:rowOff>200025</xdr:rowOff>
                  </from>
                  <to>
                    <xdr:col>5</xdr:col>
                    <xdr:colOff>0</xdr:colOff>
                    <xdr:row>120</xdr:row>
                    <xdr:rowOff>19050</xdr:rowOff>
                  </to>
                </anchor>
              </controlPr>
            </control>
          </mc:Choice>
        </mc:AlternateContent>
        <mc:AlternateContent xmlns:mc="http://schemas.openxmlformats.org/markup-compatibility/2006">
          <mc:Choice Requires="x14">
            <control shapeId="4735" r:id="rId421" name="Check Box 1663">
              <controlPr defaultSize="0" autoFill="0" autoLine="0" autoPict="0">
                <anchor moveWithCells="1">
                  <from>
                    <xdr:col>23</xdr:col>
                    <xdr:colOff>47625</xdr:colOff>
                    <xdr:row>119</xdr:row>
                    <xdr:rowOff>85725</xdr:rowOff>
                  </from>
                  <to>
                    <xdr:col>23</xdr:col>
                    <xdr:colOff>257175</xdr:colOff>
                    <xdr:row>120</xdr:row>
                    <xdr:rowOff>114300</xdr:rowOff>
                  </to>
                </anchor>
              </controlPr>
            </control>
          </mc:Choice>
        </mc:AlternateContent>
        <mc:AlternateContent xmlns:mc="http://schemas.openxmlformats.org/markup-compatibility/2006">
          <mc:Choice Requires="x14">
            <control shapeId="4736" r:id="rId422" name="Check Box 1664">
              <controlPr defaultSize="0" autoFill="0" autoLine="0" autoPict="0">
                <anchor moveWithCells="1">
                  <from>
                    <xdr:col>24</xdr:col>
                    <xdr:colOff>47625</xdr:colOff>
                    <xdr:row>119</xdr:row>
                    <xdr:rowOff>85725</xdr:rowOff>
                  </from>
                  <to>
                    <xdr:col>24</xdr:col>
                    <xdr:colOff>257175</xdr:colOff>
                    <xdr:row>120</xdr:row>
                    <xdr:rowOff>114300</xdr:rowOff>
                  </to>
                </anchor>
              </controlPr>
            </control>
          </mc:Choice>
        </mc:AlternateContent>
        <mc:AlternateContent xmlns:mc="http://schemas.openxmlformats.org/markup-compatibility/2006">
          <mc:Choice Requires="x14">
            <control shapeId="4737" r:id="rId423" name="Check Box 1665">
              <controlPr defaultSize="0" autoFill="0" autoLine="0" autoPict="0">
                <anchor moveWithCells="1">
                  <from>
                    <xdr:col>25</xdr:col>
                    <xdr:colOff>47625</xdr:colOff>
                    <xdr:row>119</xdr:row>
                    <xdr:rowOff>85725</xdr:rowOff>
                  </from>
                  <to>
                    <xdr:col>25</xdr:col>
                    <xdr:colOff>257175</xdr:colOff>
                    <xdr:row>120</xdr:row>
                    <xdr:rowOff>114300</xdr:rowOff>
                  </to>
                </anchor>
              </controlPr>
            </control>
          </mc:Choice>
        </mc:AlternateContent>
        <mc:AlternateContent xmlns:mc="http://schemas.openxmlformats.org/markup-compatibility/2006">
          <mc:Choice Requires="x14">
            <control shapeId="4738" r:id="rId424" name="Check Box 1666">
              <controlPr defaultSize="0" autoFill="0" autoLine="0" autoPict="0">
                <anchor moveWithCells="1">
                  <from>
                    <xdr:col>25</xdr:col>
                    <xdr:colOff>47625</xdr:colOff>
                    <xdr:row>114</xdr:row>
                    <xdr:rowOff>95250</xdr:rowOff>
                  </from>
                  <to>
                    <xdr:col>25</xdr:col>
                    <xdr:colOff>257175</xdr:colOff>
                    <xdr:row>115</xdr:row>
                    <xdr:rowOff>123825</xdr:rowOff>
                  </to>
                </anchor>
              </controlPr>
            </control>
          </mc:Choice>
        </mc:AlternateContent>
        <mc:AlternateContent xmlns:mc="http://schemas.openxmlformats.org/markup-compatibility/2006">
          <mc:Choice Requires="x14">
            <control shapeId="4739" r:id="rId425" name="Check Box 1667">
              <controlPr defaultSize="0" autoFill="0" autoLine="0" autoPict="0">
                <anchor moveWithCells="1">
                  <from>
                    <xdr:col>25</xdr:col>
                    <xdr:colOff>57150</xdr:colOff>
                    <xdr:row>125</xdr:row>
                    <xdr:rowOff>95250</xdr:rowOff>
                  </from>
                  <to>
                    <xdr:col>25</xdr:col>
                    <xdr:colOff>266700</xdr:colOff>
                    <xdr:row>126</xdr:row>
                    <xdr:rowOff>123825</xdr:rowOff>
                  </to>
                </anchor>
              </controlPr>
            </control>
          </mc:Choice>
        </mc:AlternateContent>
        <mc:AlternateContent xmlns:mc="http://schemas.openxmlformats.org/markup-compatibility/2006">
          <mc:Choice Requires="x14">
            <control shapeId="4740" r:id="rId426" name="Check Box 1668">
              <controlPr defaultSize="0" autoFill="0" autoLine="0" autoPict="0">
                <anchor moveWithCells="1">
                  <from>
                    <xdr:col>25</xdr:col>
                    <xdr:colOff>47625</xdr:colOff>
                    <xdr:row>129</xdr:row>
                    <xdr:rowOff>19050</xdr:rowOff>
                  </from>
                  <to>
                    <xdr:col>25</xdr:col>
                    <xdr:colOff>257175</xdr:colOff>
                    <xdr:row>130</xdr:row>
                    <xdr:rowOff>47625</xdr:rowOff>
                  </to>
                </anchor>
              </controlPr>
            </control>
          </mc:Choice>
        </mc:AlternateContent>
        <mc:AlternateContent xmlns:mc="http://schemas.openxmlformats.org/markup-compatibility/2006">
          <mc:Choice Requires="x14">
            <control shapeId="4741" r:id="rId427" name="Check Box 1669">
              <controlPr defaultSize="0" autoFill="0" autoLine="0" autoPict="0">
                <anchor moveWithCells="1">
                  <from>
                    <xdr:col>23</xdr:col>
                    <xdr:colOff>57150</xdr:colOff>
                    <xdr:row>48</xdr:row>
                    <xdr:rowOff>85725</xdr:rowOff>
                  </from>
                  <to>
                    <xdr:col>23</xdr:col>
                    <xdr:colOff>266700</xdr:colOff>
                    <xdr:row>49</xdr:row>
                    <xdr:rowOff>114300</xdr:rowOff>
                  </to>
                </anchor>
              </controlPr>
            </control>
          </mc:Choice>
        </mc:AlternateContent>
        <mc:AlternateContent xmlns:mc="http://schemas.openxmlformats.org/markup-compatibility/2006">
          <mc:Choice Requires="x14">
            <control shapeId="4742" r:id="rId428" name="Check Box 1670">
              <controlPr defaultSize="0" autoFill="0" autoLine="0" autoPict="0">
                <anchor moveWithCells="1">
                  <from>
                    <xdr:col>24</xdr:col>
                    <xdr:colOff>57150</xdr:colOff>
                    <xdr:row>48</xdr:row>
                    <xdr:rowOff>85725</xdr:rowOff>
                  </from>
                  <to>
                    <xdr:col>24</xdr:col>
                    <xdr:colOff>266700</xdr:colOff>
                    <xdr:row>49</xdr:row>
                    <xdr:rowOff>114300</xdr:rowOff>
                  </to>
                </anchor>
              </controlPr>
            </control>
          </mc:Choice>
        </mc:AlternateContent>
        <mc:AlternateContent xmlns:mc="http://schemas.openxmlformats.org/markup-compatibility/2006">
          <mc:Choice Requires="x14">
            <control shapeId="4743" r:id="rId429" name="Check Box 1671">
              <controlPr defaultSize="0" autoFill="0" autoLine="0" autoPict="0">
                <anchor moveWithCells="1">
                  <from>
                    <xdr:col>25</xdr:col>
                    <xdr:colOff>57150</xdr:colOff>
                    <xdr:row>48</xdr:row>
                    <xdr:rowOff>85725</xdr:rowOff>
                  </from>
                  <to>
                    <xdr:col>25</xdr:col>
                    <xdr:colOff>266700</xdr:colOff>
                    <xdr:row>49</xdr:row>
                    <xdr:rowOff>114300</xdr:rowOff>
                  </to>
                </anchor>
              </controlPr>
            </control>
          </mc:Choice>
        </mc:AlternateContent>
        <mc:AlternateContent xmlns:mc="http://schemas.openxmlformats.org/markup-compatibility/2006">
          <mc:Choice Requires="x14">
            <control shapeId="4744" r:id="rId430" name="Check Box 1672">
              <controlPr defaultSize="0" autoFill="0" autoLine="0" autoPict="0">
                <anchor moveWithCells="1">
                  <from>
                    <xdr:col>4</xdr:col>
                    <xdr:colOff>19050</xdr:colOff>
                    <xdr:row>307</xdr:row>
                    <xdr:rowOff>0</xdr:rowOff>
                  </from>
                  <to>
                    <xdr:col>5</xdr:col>
                    <xdr:colOff>0</xdr:colOff>
                    <xdr:row>308</xdr:row>
                    <xdr:rowOff>0</xdr:rowOff>
                  </to>
                </anchor>
              </controlPr>
            </control>
          </mc:Choice>
        </mc:AlternateContent>
        <mc:AlternateContent xmlns:mc="http://schemas.openxmlformats.org/markup-compatibility/2006">
          <mc:Choice Requires="x14">
            <control shapeId="4745" r:id="rId431" name="Check Box 1673">
              <controlPr defaultSize="0" autoFill="0" autoLine="0" autoPict="0">
                <anchor moveWithCells="1">
                  <from>
                    <xdr:col>4</xdr:col>
                    <xdr:colOff>19050</xdr:colOff>
                    <xdr:row>307</xdr:row>
                    <xdr:rowOff>0</xdr:rowOff>
                  </from>
                  <to>
                    <xdr:col>5</xdr:col>
                    <xdr:colOff>0</xdr:colOff>
                    <xdr:row>308</xdr:row>
                    <xdr:rowOff>0</xdr:rowOff>
                  </to>
                </anchor>
              </controlPr>
            </control>
          </mc:Choice>
        </mc:AlternateContent>
        <mc:AlternateContent xmlns:mc="http://schemas.openxmlformats.org/markup-compatibility/2006">
          <mc:Choice Requires="x14">
            <control shapeId="4758" r:id="rId432" name="Check Box 1686">
              <controlPr defaultSize="0" autoFill="0" autoLine="0" autoPict="0">
                <anchor moveWithCells="1">
                  <from>
                    <xdr:col>23</xdr:col>
                    <xdr:colOff>47625</xdr:colOff>
                    <xdr:row>861</xdr:row>
                    <xdr:rowOff>190500</xdr:rowOff>
                  </from>
                  <to>
                    <xdr:col>23</xdr:col>
                    <xdr:colOff>257175</xdr:colOff>
                    <xdr:row>863</xdr:row>
                    <xdr:rowOff>9525</xdr:rowOff>
                  </to>
                </anchor>
              </controlPr>
            </control>
          </mc:Choice>
        </mc:AlternateContent>
        <mc:AlternateContent xmlns:mc="http://schemas.openxmlformats.org/markup-compatibility/2006">
          <mc:Choice Requires="x14">
            <control shapeId="4759" r:id="rId433" name="Check Box 1687">
              <controlPr defaultSize="0" autoFill="0" autoLine="0" autoPict="0">
                <anchor moveWithCells="1">
                  <from>
                    <xdr:col>24</xdr:col>
                    <xdr:colOff>47625</xdr:colOff>
                    <xdr:row>861</xdr:row>
                    <xdr:rowOff>190500</xdr:rowOff>
                  </from>
                  <to>
                    <xdr:col>24</xdr:col>
                    <xdr:colOff>257175</xdr:colOff>
                    <xdr:row>863</xdr:row>
                    <xdr:rowOff>9525</xdr:rowOff>
                  </to>
                </anchor>
              </controlPr>
            </control>
          </mc:Choice>
        </mc:AlternateContent>
        <mc:AlternateContent xmlns:mc="http://schemas.openxmlformats.org/markup-compatibility/2006">
          <mc:Choice Requires="x14">
            <control shapeId="4760" r:id="rId434" name="Check Box 1688">
              <controlPr defaultSize="0" autoFill="0" autoLine="0" autoPict="0">
                <anchor moveWithCells="1">
                  <from>
                    <xdr:col>25</xdr:col>
                    <xdr:colOff>47625</xdr:colOff>
                    <xdr:row>861</xdr:row>
                    <xdr:rowOff>190500</xdr:rowOff>
                  </from>
                  <to>
                    <xdr:col>25</xdr:col>
                    <xdr:colOff>257175</xdr:colOff>
                    <xdr:row>863</xdr:row>
                    <xdr:rowOff>9525</xdr:rowOff>
                  </to>
                </anchor>
              </controlPr>
            </control>
          </mc:Choice>
        </mc:AlternateContent>
        <mc:AlternateContent xmlns:mc="http://schemas.openxmlformats.org/markup-compatibility/2006">
          <mc:Choice Requires="x14">
            <control shapeId="4761" r:id="rId435" name="Check Box 1689">
              <controlPr defaultSize="0" autoFill="0" autoLine="0" autoPict="0">
                <anchor moveWithCells="1">
                  <from>
                    <xdr:col>23</xdr:col>
                    <xdr:colOff>47625</xdr:colOff>
                    <xdr:row>867</xdr:row>
                    <xdr:rowOff>123825</xdr:rowOff>
                  </from>
                  <to>
                    <xdr:col>23</xdr:col>
                    <xdr:colOff>257175</xdr:colOff>
                    <xdr:row>868</xdr:row>
                    <xdr:rowOff>152400</xdr:rowOff>
                  </to>
                </anchor>
              </controlPr>
            </control>
          </mc:Choice>
        </mc:AlternateContent>
        <mc:AlternateContent xmlns:mc="http://schemas.openxmlformats.org/markup-compatibility/2006">
          <mc:Choice Requires="x14">
            <control shapeId="4762" r:id="rId436" name="Check Box 1690">
              <controlPr defaultSize="0" autoFill="0" autoLine="0" autoPict="0">
                <anchor moveWithCells="1">
                  <from>
                    <xdr:col>24</xdr:col>
                    <xdr:colOff>47625</xdr:colOff>
                    <xdr:row>867</xdr:row>
                    <xdr:rowOff>123825</xdr:rowOff>
                  </from>
                  <to>
                    <xdr:col>24</xdr:col>
                    <xdr:colOff>257175</xdr:colOff>
                    <xdr:row>868</xdr:row>
                    <xdr:rowOff>152400</xdr:rowOff>
                  </to>
                </anchor>
              </controlPr>
            </control>
          </mc:Choice>
        </mc:AlternateContent>
        <mc:AlternateContent xmlns:mc="http://schemas.openxmlformats.org/markup-compatibility/2006">
          <mc:Choice Requires="x14">
            <control shapeId="4763" r:id="rId437" name="Check Box 1691">
              <controlPr defaultSize="0" autoFill="0" autoLine="0" autoPict="0">
                <anchor moveWithCells="1">
                  <from>
                    <xdr:col>25</xdr:col>
                    <xdr:colOff>47625</xdr:colOff>
                    <xdr:row>867</xdr:row>
                    <xdr:rowOff>123825</xdr:rowOff>
                  </from>
                  <to>
                    <xdr:col>25</xdr:col>
                    <xdr:colOff>257175</xdr:colOff>
                    <xdr:row>868</xdr:row>
                    <xdr:rowOff>152400</xdr:rowOff>
                  </to>
                </anchor>
              </controlPr>
            </control>
          </mc:Choice>
        </mc:AlternateContent>
        <mc:AlternateContent xmlns:mc="http://schemas.openxmlformats.org/markup-compatibility/2006">
          <mc:Choice Requires="x14">
            <control shapeId="4764" r:id="rId438" name="Check Box 1692">
              <controlPr defaultSize="0" autoFill="0" autoLine="0" autoPict="0">
                <anchor moveWithCells="1">
                  <from>
                    <xdr:col>25</xdr:col>
                    <xdr:colOff>57150</xdr:colOff>
                    <xdr:row>253</xdr:row>
                    <xdr:rowOff>161925</xdr:rowOff>
                  </from>
                  <to>
                    <xdr:col>26</xdr:col>
                    <xdr:colOff>0</xdr:colOff>
                    <xdr:row>254</xdr:row>
                    <xdr:rowOff>161925</xdr:rowOff>
                  </to>
                </anchor>
              </controlPr>
            </control>
          </mc:Choice>
        </mc:AlternateContent>
        <mc:AlternateContent xmlns:mc="http://schemas.openxmlformats.org/markup-compatibility/2006">
          <mc:Choice Requires="x14">
            <control shapeId="4766" r:id="rId439" name="Check Box 1694">
              <controlPr defaultSize="0" autoFill="0" autoLine="0" autoPict="0">
                <anchor moveWithCells="1">
                  <from>
                    <xdr:col>25</xdr:col>
                    <xdr:colOff>47625</xdr:colOff>
                    <xdr:row>249</xdr:row>
                    <xdr:rowOff>47625</xdr:rowOff>
                  </from>
                  <to>
                    <xdr:col>25</xdr:col>
                    <xdr:colOff>257175</xdr:colOff>
                    <xdr:row>250</xdr:row>
                    <xdr:rowOff>76200</xdr:rowOff>
                  </to>
                </anchor>
              </controlPr>
            </control>
          </mc:Choice>
        </mc:AlternateContent>
        <mc:AlternateContent xmlns:mc="http://schemas.openxmlformats.org/markup-compatibility/2006">
          <mc:Choice Requires="x14">
            <control shapeId="4767" r:id="rId440" name="Check Box 1695">
              <controlPr defaultSize="0" autoFill="0" autoLine="0" autoPict="0">
                <anchor moveWithCells="1">
                  <from>
                    <xdr:col>25</xdr:col>
                    <xdr:colOff>57150</xdr:colOff>
                    <xdr:row>565</xdr:row>
                    <xdr:rowOff>0</xdr:rowOff>
                  </from>
                  <to>
                    <xdr:col>25</xdr:col>
                    <xdr:colOff>266700</xdr:colOff>
                    <xdr:row>566</xdr:row>
                    <xdr:rowOff>28575</xdr:rowOff>
                  </to>
                </anchor>
              </controlPr>
            </control>
          </mc:Choice>
        </mc:AlternateContent>
        <mc:AlternateContent xmlns:mc="http://schemas.openxmlformats.org/markup-compatibility/2006">
          <mc:Choice Requires="x14">
            <control shapeId="4768" r:id="rId441" name="Check Box 1696">
              <controlPr defaultSize="0" autoFill="0" autoLine="0" autoPict="0">
                <anchor moveWithCells="1">
                  <from>
                    <xdr:col>25</xdr:col>
                    <xdr:colOff>57150</xdr:colOff>
                    <xdr:row>570</xdr:row>
                    <xdr:rowOff>95250</xdr:rowOff>
                  </from>
                  <to>
                    <xdr:col>25</xdr:col>
                    <xdr:colOff>266700</xdr:colOff>
                    <xdr:row>571</xdr:row>
                    <xdr:rowOff>123825</xdr:rowOff>
                  </to>
                </anchor>
              </controlPr>
            </control>
          </mc:Choice>
        </mc:AlternateContent>
        <mc:AlternateContent xmlns:mc="http://schemas.openxmlformats.org/markup-compatibility/2006">
          <mc:Choice Requires="x14">
            <control shapeId="4769" r:id="rId442" name="Check Box 1697">
              <controlPr defaultSize="0" autoFill="0" autoLine="0" autoPict="0">
                <anchor moveWithCells="1">
                  <from>
                    <xdr:col>25</xdr:col>
                    <xdr:colOff>57150</xdr:colOff>
                    <xdr:row>568</xdr:row>
                    <xdr:rowOff>66675</xdr:rowOff>
                  </from>
                  <to>
                    <xdr:col>25</xdr:col>
                    <xdr:colOff>266700</xdr:colOff>
                    <xdr:row>569</xdr:row>
                    <xdr:rowOff>95250</xdr:rowOff>
                  </to>
                </anchor>
              </controlPr>
            </control>
          </mc:Choice>
        </mc:AlternateContent>
        <mc:AlternateContent xmlns:mc="http://schemas.openxmlformats.org/markup-compatibility/2006">
          <mc:Choice Requires="x14">
            <control shapeId="4770" r:id="rId443" name="Check Box 1698">
              <controlPr defaultSize="0" autoFill="0" autoLine="0" autoPict="0">
                <anchor moveWithCells="1">
                  <from>
                    <xdr:col>25</xdr:col>
                    <xdr:colOff>57150</xdr:colOff>
                    <xdr:row>565</xdr:row>
                    <xdr:rowOff>0</xdr:rowOff>
                  </from>
                  <to>
                    <xdr:col>25</xdr:col>
                    <xdr:colOff>266700</xdr:colOff>
                    <xdr:row>566</xdr:row>
                    <xdr:rowOff>28575</xdr:rowOff>
                  </to>
                </anchor>
              </controlPr>
            </control>
          </mc:Choice>
        </mc:AlternateContent>
        <mc:AlternateContent xmlns:mc="http://schemas.openxmlformats.org/markup-compatibility/2006">
          <mc:Choice Requires="x14">
            <control shapeId="4771" r:id="rId444" name="Check Box 1699">
              <controlPr defaultSize="0" autoFill="0" autoLine="0" autoPict="0">
                <anchor moveWithCells="1">
                  <from>
                    <xdr:col>25</xdr:col>
                    <xdr:colOff>57150</xdr:colOff>
                    <xdr:row>570</xdr:row>
                    <xdr:rowOff>95250</xdr:rowOff>
                  </from>
                  <to>
                    <xdr:col>25</xdr:col>
                    <xdr:colOff>266700</xdr:colOff>
                    <xdr:row>571</xdr:row>
                    <xdr:rowOff>123825</xdr:rowOff>
                  </to>
                </anchor>
              </controlPr>
            </control>
          </mc:Choice>
        </mc:AlternateContent>
        <mc:AlternateContent xmlns:mc="http://schemas.openxmlformats.org/markup-compatibility/2006">
          <mc:Choice Requires="x14">
            <control shapeId="4772" r:id="rId445" name="Check Box 1700">
              <controlPr defaultSize="0" autoFill="0" autoLine="0" autoPict="0">
                <anchor moveWithCells="1">
                  <from>
                    <xdr:col>25</xdr:col>
                    <xdr:colOff>57150</xdr:colOff>
                    <xdr:row>568</xdr:row>
                    <xdr:rowOff>66675</xdr:rowOff>
                  </from>
                  <to>
                    <xdr:col>25</xdr:col>
                    <xdr:colOff>266700</xdr:colOff>
                    <xdr:row>569</xdr:row>
                    <xdr:rowOff>95250</xdr:rowOff>
                  </to>
                </anchor>
              </controlPr>
            </control>
          </mc:Choice>
        </mc:AlternateContent>
        <mc:AlternateContent xmlns:mc="http://schemas.openxmlformats.org/markup-compatibility/2006">
          <mc:Choice Requires="x14">
            <control shapeId="4773" r:id="rId446" name="Check Box 1701">
              <controlPr defaultSize="0" autoFill="0" autoLine="0" autoPict="0">
                <anchor moveWithCells="1">
                  <from>
                    <xdr:col>23</xdr:col>
                    <xdr:colOff>47625</xdr:colOff>
                    <xdr:row>585</xdr:row>
                    <xdr:rowOff>76200</xdr:rowOff>
                  </from>
                  <to>
                    <xdr:col>23</xdr:col>
                    <xdr:colOff>257175</xdr:colOff>
                    <xdr:row>586</xdr:row>
                    <xdr:rowOff>104775</xdr:rowOff>
                  </to>
                </anchor>
              </controlPr>
            </control>
          </mc:Choice>
        </mc:AlternateContent>
        <mc:AlternateContent xmlns:mc="http://schemas.openxmlformats.org/markup-compatibility/2006">
          <mc:Choice Requires="x14">
            <control shapeId="4775" r:id="rId447" name="Check Box 1703">
              <controlPr defaultSize="0" autoFill="0" autoLine="0" autoPict="0">
                <anchor moveWithCells="1">
                  <from>
                    <xdr:col>23</xdr:col>
                    <xdr:colOff>47625</xdr:colOff>
                    <xdr:row>585</xdr:row>
                    <xdr:rowOff>76200</xdr:rowOff>
                  </from>
                  <to>
                    <xdr:col>23</xdr:col>
                    <xdr:colOff>257175</xdr:colOff>
                    <xdr:row>586</xdr:row>
                    <xdr:rowOff>104775</xdr:rowOff>
                  </to>
                </anchor>
              </controlPr>
            </control>
          </mc:Choice>
        </mc:AlternateContent>
        <mc:AlternateContent xmlns:mc="http://schemas.openxmlformats.org/markup-compatibility/2006">
          <mc:Choice Requires="x14">
            <control shapeId="4777" r:id="rId448" name="Check Box 1705">
              <controlPr defaultSize="0" autoFill="0" autoLine="0" autoPict="0">
                <anchor moveWithCells="1">
                  <from>
                    <xdr:col>24</xdr:col>
                    <xdr:colOff>47625</xdr:colOff>
                    <xdr:row>585</xdr:row>
                    <xdr:rowOff>76200</xdr:rowOff>
                  </from>
                  <to>
                    <xdr:col>24</xdr:col>
                    <xdr:colOff>257175</xdr:colOff>
                    <xdr:row>586</xdr:row>
                    <xdr:rowOff>104775</xdr:rowOff>
                  </to>
                </anchor>
              </controlPr>
            </control>
          </mc:Choice>
        </mc:AlternateContent>
        <mc:AlternateContent xmlns:mc="http://schemas.openxmlformats.org/markup-compatibility/2006">
          <mc:Choice Requires="x14">
            <control shapeId="4779" r:id="rId449" name="Check Box 1707">
              <controlPr defaultSize="0" autoFill="0" autoLine="0" autoPict="0">
                <anchor moveWithCells="1">
                  <from>
                    <xdr:col>24</xdr:col>
                    <xdr:colOff>47625</xdr:colOff>
                    <xdr:row>585</xdr:row>
                    <xdr:rowOff>76200</xdr:rowOff>
                  </from>
                  <to>
                    <xdr:col>24</xdr:col>
                    <xdr:colOff>257175</xdr:colOff>
                    <xdr:row>586</xdr:row>
                    <xdr:rowOff>104775</xdr:rowOff>
                  </to>
                </anchor>
              </controlPr>
            </control>
          </mc:Choice>
        </mc:AlternateContent>
        <mc:AlternateContent xmlns:mc="http://schemas.openxmlformats.org/markup-compatibility/2006">
          <mc:Choice Requires="x14">
            <control shapeId="4781" r:id="rId450" name="Check Box 1709">
              <controlPr defaultSize="0" autoFill="0" autoLine="0" autoPict="0">
                <anchor moveWithCells="1">
                  <from>
                    <xdr:col>25</xdr:col>
                    <xdr:colOff>47625</xdr:colOff>
                    <xdr:row>585</xdr:row>
                    <xdr:rowOff>76200</xdr:rowOff>
                  </from>
                  <to>
                    <xdr:col>25</xdr:col>
                    <xdr:colOff>257175</xdr:colOff>
                    <xdr:row>586</xdr:row>
                    <xdr:rowOff>104775</xdr:rowOff>
                  </to>
                </anchor>
              </controlPr>
            </control>
          </mc:Choice>
        </mc:AlternateContent>
        <mc:AlternateContent xmlns:mc="http://schemas.openxmlformats.org/markup-compatibility/2006">
          <mc:Choice Requires="x14">
            <control shapeId="4783" r:id="rId451" name="Check Box 1711">
              <controlPr defaultSize="0" autoFill="0" autoLine="0" autoPict="0">
                <anchor moveWithCells="1">
                  <from>
                    <xdr:col>25</xdr:col>
                    <xdr:colOff>47625</xdr:colOff>
                    <xdr:row>585</xdr:row>
                    <xdr:rowOff>76200</xdr:rowOff>
                  </from>
                  <to>
                    <xdr:col>25</xdr:col>
                    <xdr:colOff>257175</xdr:colOff>
                    <xdr:row>586</xdr:row>
                    <xdr:rowOff>104775</xdr:rowOff>
                  </to>
                </anchor>
              </controlPr>
            </control>
          </mc:Choice>
        </mc:AlternateContent>
        <mc:AlternateContent xmlns:mc="http://schemas.openxmlformats.org/markup-compatibility/2006">
          <mc:Choice Requires="x14">
            <control shapeId="4797" r:id="rId452" name="Check Box 1725">
              <controlPr defaultSize="0" autoFill="0" autoLine="0" autoPict="0">
                <anchor moveWithCells="1">
                  <from>
                    <xdr:col>23</xdr:col>
                    <xdr:colOff>47625</xdr:colOff>
                    <xdr:row>581</xdr:row>
                    <xdr:rowOff>209550</xdr:rowOff>
                  </from>
                  <to>
                    <xdr:col>23</xdr:col>
                    <xdr:colOff>257175</xdr:colOff>
                    <xdr:row>583</xdr:row>
                    <xdr:rowOff>28575</xdr:rowOff>
                  </to>
                </anchor>
              </controlPr>
            </control>
          </mc:Choice>
        </mc:AlternateContent>
        <mc:AlternateContent xmlns:mc="http://schemas.openxmlformats.org/markup-compatibility/2006">
          <mc:Choice Requires="x14">
            <control shapeId="4814" r:id="rId453" name="Check Box 1742">
              <controlPr defaultSize="0" autoFill="0" autoLine="0" autoPict="0">
                <anchor moveWithCells="1">
                  <from>
                    <xdr:col>23</xdr:col>
                    <xdr:colOff>47625</xdr:colOff>
                    <xdr:row>781</xdr:row>
                    <xdr:rowOff>0</xdr:rowOff>
                  </from>
                  <to>
                    <xdr:col>23</xdr:col>
                    <xdr:colOff>257175</xdr:colOff>
                    <xdr:row>782</xdr:row>
                    <xdr:rowOff>28575</xdr:rowOff>
                  </to>
                </anchor>
              </controlPr>
            </control>
          </mc:Choice>
        </mc:AlternateContent>
        <mc:AlternateContent xmlns:mc="http://schemas.openxmlformats.org/markup-compatibility/2006">
          <mc:Choice Requires="x14">
            <control shapeId="4815" r:id="rId454" name="Check Box 1743">
              <controlPr defaultSize="0" autoFill="0" autoLine="0" autoPict="0">
                <anchor moveWithCells="1">
                  <from>
                    <xdr:col>24</xdr:col>
                    <xdr:colOff>47625</xdr:colOff>
                    <xdr:row>781</xdr:row>
                    <xdr:rowOff>0</xdr:rowOff>
                  </from>
                  <to>
                    <xdr:col>24</xdr:col>
                    <xdr:colOff>257175</xdr:colOff>
                    <xdr:row>782</xdr:row>
                    <xdr:rowOff>28575</xdr:rowOff>
                  </to>
                </anchor>
              </controlPr>
            </control>
          </mc:Choice>
        </mc:AlternateContent>
        <mc:AlternateContent xmlns:mc="http://schemas.openxmlformats.org/markup-compatibility/2006">
          <mc:Choice Requires="x14">
            <control shapeId="4816" r:id="rId455" name="Check Box 1744">
              <controlPr defaultSize="0" autoFill="0" autoLine="0" autoPict="0">
                <anchor moveWithCells="1">
                  <from>
                    <xdr:col>25</xdr:col>
                    <xdr:colOff>47625</xdr:colOff>
                    <xdr:row>781</xdr:row>
                    <xdr:rowOff>0</xdr:rowOff>
                  </from>
                  <to>
                    <xdr:col>25</xdr:col>
                    <xdr:colOff>257175</xdr:colOff>
                    <xdr:row>782</xdr:row>
                    <xdr:rowOff>28575</xdr:rowOff>
                  </to>
                </anchor>
              </controlPr>
            </control>
          </mc:Choice>
        </mc:AlternateContent>
        <mc:AlternateContent xmlns:mc="http://schemas.openxmlformats.org/markup-compatibility/2006">
          <mc:Choice Requires="x14">
            <control shapeId="4817" r:id="rId456" name="Check Box 1745">
              <controlPr defaultSize="0" autoFill="0" autoLine="0" autoPict="0">
                <anchor moveWithCells="1">
                  <from>
                    <xdr:col>23</xdr:col>
                    <xdr:colOff>47625</xdr:colOff>
                    <xdr:row>778</xdr:row>
                    <xdr:rowOff>0</xdr:rowOff>
                  </from>
                  <to>
                    <xdr:col>23</xdr:col>
                    <xdr:colOff>257175</xdr:colOff>
                    <xdr:row>779</xdr:row>
                    <xdr:rowOff>28575</xdr:rowOff>
                  </to>
                </anchor>
              </controlPr>
            </control>
          </mc:Choice>
        </mc:AlternateContent>
        <mc:AlternateContent xmlns:mc="http://schemas.openxmlformats.org/markup-compatibility/2006">
          <mc:Choice Requires="x14">
            <control shapeId="4818" r:id="rId457" name="Check Box 1746">
              <controlPr defaultSize="0" autoFill="0" autoLine="0" autoPict="0">
                <anchor moveWithCells="1">
                  <from>
                    <xdr:col>24</xdr:col>
                    <xdr:colOff>47625</xdr:colOff>
                    <xdr:row>778</xdr:row>
                    <xdr:rowOff>0</xdr:rowOff>
                  </from>
                  <to>
                    <xdr:col>24</xdr:col>
                    <xdr:colOff>257175</xdr:colOff>
                    <xdr:row>779</xdr:row>
                    <xdr:rowOff>28575</xdr:rowOff>
                  </to>
                </anchor>
              </controlPr>
            </control>
          </mc:Choice>
        </mc:AlternateContent>
        <mc:AlternateContent xmlns:mc="http://schemas.openxmlformats.org/markup-compatibility/2006">
          <mc:Choice Requires="x14">
            <control shapeId="4819" r:id="rId458" name="Check Box 1747">
              <controlPr defaultSize="0" autoFill="0" autoLine="0" autoPict="0">
                <anchor moveWithCells="1">
                  <from>
                    <xdr:col>25</xdr:col>
                    <xdr:colOff>47625</xdr:colOff>
                    <xdr:row>778</xdr:row>
                    <xdr:rowOff>0</xdr:rowOff>
                  </from>
                  <to>
                    <xdr:col>25</xdr:col>
                    <xdr:colOff>257175</xdr:colOff>
                    <xdr:row>779</xdr:row>
                    <xdr:rowOff>28575</xdr:rowOff>
                  </to>
                </anchor>
              </controlPr>
            </control>
          </mc:Choice>
        </mc:AlternateContent>
        <mc:AlternateContent xmlns:mc="http://schemas.openxmlformats.org/markup-compatibility/2006">
          <mc:Choice Requires="x14">
            <control shapeId="4820" r:id="rId459" name="Check Box 1748">
              <controlPr defaultSize="0" autoFill="0" autoLine="0" autoPict="0">
                <anchor moveWithCells="1">
                  <from>
                    <xdr:col>23</xdr:col>
                    <xdr:colOff>38100</xdr:colOff>
                    <xdr:row>774</xdr:row>
                    <xdr:rowOff>209550</xdr:rowOff>
                  </from>
                  <to>
                    <xdr:col>23</xdr:col>
                    <xdr:colOff>247650</xdr:colOff>
                    <xdr:row>776</xdr:row>
                    <xdr:rowOff>28575</xdr:rowOff>
                  </to>
                </anchor>
              </controlPr>
            </control>
          </mc:Choice>
        </mc:AlternateContent>
        <mc:AlternateContent xmlns:mc="http://schemas.openxmlformats.org/markup-compatibility/2006">
          <mc:Choice Requires="x14">
            <control shapeId="4821" r:id="rId460" name="Check Box 1749">
              <controlPr defaultSize="0" autoFill="0" autoLine="0" autoPict="0">
                <anchor moveWithCells="1">
                  <from>
                    <xdr:col>24</xdr:col>
                    <xdr:colOff>47625</xdr:colOff>
                    <xdr:row>775</xdr:row>
                    <xdr:rowOff>0</xdr:rowOff>
                  </from>
                  <to>
                    <xdr:col>24</xdr:col>
                    <xdr:colOff>257175</xdr:colOff>
                    <xdr:row>776</xdr:row>
                    <xdr:rowOff>28575</xdr:rowOff>
                  </to>
                </anchor>
              </controlPr>
            </control>
          </mc:Choice>
        </mc:AlternateContent>
        <mc:AlternateContent xmlns:mc="http://schemas.openxmlformats.org/markup-compatibility/2006">
          <mc:Choice Requires="x14">
            <control shapeId="4822" r:id="rId461" name="Check Box 1750">
              <controlPr defaultSize="0" autoFill="0" autoLine="0" autoPict="0">
                <anchor moveWithCells="1">
                  <from>
                    <xdr:col>25</xdr:col>
                    <xdr:colOff>47625</xdr:colOff>
                    <xdr:row>775</xdr:row>
                    <xdr:rowOff>0</xdr:rowOff>
                  </from>
                  <to>
                    <xdr:col>25</xdr:col>
                    <xdr:colOff>257175</xdr:colOff>
                    <xdr:row>776</xdr:row>
                    <xdr:rowOff>28575</xdr:rowOff>
                  </to>
                </anchor>
              </controlPr>
            </control>
          </mc:Choice>
        </mc:AlternateContent>
        <mc:AlternateContent xmlns:mc="http://schemas.openxmlformats.org/markup-compatibility/2006">
          <mc:Choice Requires="x14">
            <control shapeId="4836" r:id="rId462" name="Check Box 1764">
              <controlPr defaultSize="0" autoFill="0" autoLine="0" autoPict="0">
                <anchor moveWithCells="1">
                  <from>
                    <xdr:col>23</xdr:col>
                    <xdr:colOff>47625</xdr:colOff>
                    <xdr:row>1435</xdr:row>
                    <xdr:rowOff>85725</xdr:rowOff>
                  </from>
                  <to>
                    <xdr:col>23</xdr:col>
                    <xdr:colOff>257175</xdr:colOff>
                    <xdr:row>1436</xdr:row>
                    <xdr:rowOff>114300</xdr:rowOff>
                  </to>
                </anchor>
              </controlPr>
            </control>
          </mc:Choice>
        </mc:AlternateContent>
        <mc:AlternateContent xmlns:mc="http://schemas.openxmlformats.org/markup-compatibility/2006">
          <mc:Choice Requires="x14">
            <control shapeId="4837" r:id="rId463" name="Check Box 1765">
              <controlPr defaultSize="0" autoFill="0" autoLine="0" autoPict="0">
                <anchor moveWithCells="1">
                  <from>
                    <xdr:col>24</xdr:col>
                    <xdr:colOff>47625</xdr:colOff>
                    <xdr:row>1435</xdr:row>
                    <xdr:rowOff>85725</xdr:rowOff>
                  </from>
                  <to>
                    <xdr:col>24</xdr:col>
                    <xdr:colOff>257175</xdr:colOff>
                    <xdr:row>1436</xdr:row>
                    <xdr:rowOff>114300</xdr:rowOff>
                  </to>
                </anchor>
              </controlPr>
            </control>
          </mc:Choice>
        </mc:AlternateContent>
        <mc:AlternateContent xmlns:mc="http://schemas.openxmlformats.org/markup-compatibility/2006">
          <mc:Choice Requires="x14">
            <control shapeId="4839" r:id="rId464" name="Check Box 1767">
              <controlPr defaultSize="0" autoFill="0" autoLine="0" autoPict="0">
                <anchor moveWithCells="1">
                  <from>
                    <xdr:col>25</xdr:col>
                    <xdr:colOff>47625</xdr:colOff>
                    <xdr:row>1435</xdr:row>
                    <xdr:rowOff>85725</xdr:rowOff>
                  </from>
                  <to>
                    <xdr:col>25</xdr:col>
                    <xdr:colOff>257175</xdr:colOff>
                    <xdr:row>1436</xdr:row>
                    <xdr:rowOff>114300</xdr:rowOff>
                  </to>
                </anchor>
              </controlPr>
            </control>
          </mc:Choice>
        </mc:AlternateContent>
        <mc:AlternateContent xmlns:mc="http://schemas.openxmlformats.org/markup-compatibility/2006">
          <mc:Choice Requires="x14">
            <control shapeId="4840" r:id="rId465" name="Check Box 1768">
              <controlPr defaultSize="0" autoFill="0" autoLine="0" autoPict="0">
                <anchor moveWithCells="1">
                  <from>
                    <xdr:col>23</xdr:col>
                    <xdr:colOff>47625</xdr:colOff>
                    <xdr:row>1433</xdr:row>
                    <xdr:rowOff>95250</xdr:rowOff>
                  </from>
                  <to>
                    <xdr:col>23</xdr:col>
                    <xdr:colOff>257175</xdr:colOff>
                    <xdr:row>1434</xdr:row>
                    <xdr:rowOff>123825</xdr:rowOff>
                  </to>
                </anchor>
              </controlPr>
            </control>
          </mc:Choice>
        </mc:AlternateContent>
        <mc:AlternateContent xmlns:mc="http://schemas.openxmlformats.org/markup-compatibility/2006">
          <mc:Choice Requires="x14">
            <control shapeId="4841" r:id="rId466" name="Check Box 1769">
              <controlPr defaultSize="0" autoFill="0" autoLine="0" autoPict="0">
                <anchor moveWithCells="1">
                  <from>
                    <xdr:col>24</xdr:col>
                    <xdr:colOff>47625</xdr:colOff>
                    <xdr:row>1433</xdr:row>
                    <xdr:rowOff>95250</xdr:rowOff>
                  </from>
                  <to>
                    <xdr:col>24</xdr:col>
                    <xdr:colOff>257175</xdr:colOff>
                    <xdr:row>1434</xdr:row>
                    <xdr:rowOff>123825</xdr:rowOff>
                  </to>
                </anchor>
              </controlPr>
            </control>
          </mc:Choice>
        </mc:AlternateContent>
        <mc:AlternateContent xmlns:mc="http://schemas.openxmlformats.org/markup-compatibility/2006">
          <mc:Choice Requires="x14">
            <control shapeId="4842" r:id="rId467" name="Check Box 1770">
              <controlPr defaultSize="0" autoFill="0" autoLine="0" autoPict="0">
                <anchor moveWithCells="1">
                  <from>
                    <xdr:col>25</xdr:col>
                    <xdr:colOff>47625</xdr:colOff>
                    <xdr:row>1433</xdr:row>
                    <xdr:rowOff>95250</xdr:rowOff>
                  </from>
                  <to>
                    <xdr:col>25</xdr:col>
                    <xdr:colOff>257175</xdr:colOff>
                    <xdr:row>1434</xdr:row>
                    <xdr:rowOff>123825</xdr:rowOff>
                  </to>
                </anchor>
              </controlPr>
            </control>
          </mc:Choice>
        </mc:AlternateContent>
        <mc:AlternateContent xmlns:mc="http://schemas.openxmlformats.org/markup-compatibility/2006">
          <mc:Choice Requires="x14">
            <control shapeId="4843" r:id="rId468" name="Check Box 1771">
              <controlPr defaultSize="0" autoFill="0" autoLine="0" autoPict="0">
                <anchor moveWithCells="1">
                  <from>
                    <xdr:col>23</xdr:col>
                    <xdr:colOff>47625</xdr:colOff>
                    <xdr:row>1431</xdr:row>
                    <xdr:rowOff>95250</xdr:rowOff>
                  </from>
                  <to>
                    <xdr:col>23</xdr:col>
                    <xdr:colOff>257175</xdr:colOff>
                    <xdr:row>1432</xdr:row>
                    <xdr:rowOff>133350</xdr:rowOff>
                  </to>
                </anchor>
              </controlPr>
            </control>
          </mc:Choice>
        </mc:AlternateContent>
        <mc:AlternateContent xmlns:mc="http://schemas.openxmlformats.org/markup-compatibility/2006">
          <mc:Choice Requires="x14">
            <control shapeId="4844" r:id="rId469" name="Check Box 1772">
              <controlPr defaultSize="0" autoFill="0" autoLine="0" autoPict="0">
                <anchor moveWithCells="1">
                  <from>
                    <xdr:col>24</xdr:col>
                    <xdr:colOff>47625</xdr:colOff>
                    <xdr:row>1431</xdr:row>
                    <xdr:rowOff>95250</xdr:rowOff>
                  </from>
                  <to>
                    <xdr:col>24</xdr:col>
                    <xdr:colOff>257175</xdr:colOff>
                    <xdr:row>1432</xdr:row>
                    <xdr:rowOff>133350</xdr:rowOff>
                  </to>
                </anchor>
              </controlPr>
            </control>
          </mc:Choice>
        </mc:AlternateContent>
        <mc:AlternateContent xmlns:mc="http://schemas.openxmlformats.org/markup-compatibility/2006">
          <mc:Choice Requires="x14">
            <control shapeId="4845" r:id="rId470" name="Check Box 1773">
              <controlPr defaultSize="0" autoFill="0" autoLine="0" autoPict="0">
                <anchor moveWithCells="1">
                  <from>
                    <xdr:col>25</xdr:col>
                    <xdr:colOff>47625</xdr:colOff>
                    <xdr:row>1431</xdr:row>
                    <xdr:rowOff>95250</xdr:rowOff>
                  </from>
                  <to>
                    <xdr:col>25</xdr:col>
                    <xdr:colOff>257175</xdr:colOff>
                    <xdr:row>1432</xdr:row>
                    <xdr:rowOff>133350</xdr:rowOff>
                  </to>
                </anchor>
              </controlPr>
            </control>
          </mc:Choice>
        </mc:AlternateContent>
        <mc:AlternateContent xmlns:mc="http://schemas.openxmlformats.org/markup-compatibility/2006">
          <mc:Choice Requires="x14">
            <control shapeId="4846" r:id="rId471" name="Check Box 1774">
              <controlPr defaultSize="0" autoFill="0" autoLine="0" autoPict="0">
                <anchor moveWithCells="1">
                  <from>
                    <xdr:col>23</xdr:col>
                    <xdr:colOff>47625</xdr:colOff>
                    <xdr:row>1429</xdr:row>
                    <xdr:rowOff>85725</xdr:rowOff>
                  </from>
                  <to>
                    <xdr:col>23</xdr:col>
                    <xdr:colOff>257175</xdr:colOff>
                    <xdr:row>1430</xdr:row>
                    <xdr:rowOff>114300</xdr:rowOff>
                  </to>
                </anchor>
              </controlPr>
            </control>
          </mc:Choice>
        </mc:AlternateContent>
        <mc:AlternateContent xmlns:mc="http://schemas.openxmlformats.org/markup-compatibility/2006">
          <mc:Choice Requires="x14">
            <control shapeId="4847" r:id="rId472" name="Check Box 1775">
              <controlPr defaultSize="0" autoFill="0" autoLine="0" autoPict="0">
                <anchor moveWithCells="1">
                  <from>
                    <xdr:col>24</xdr:col>
                    <xdr:colOff>47625</xdr:colOff>
                    <xdr:row>1429</xdr:row>
                    <xdr:rowOff>85725</xdr:rowOff>
                  </from>
                  <to>
                    <xdr:col>24</xdr:col>
                    <xdr:colOff>257175</xdr:colOff>
                    <xdr:row>1430</xdr:row>
                    <xdr:rowOff>114300</xdr:rowOff>
                  </to>
                </anchor>
              </controlPr>
            </control>
          </mc:Choice>
        </mc:AlternateContent>
        <mc:AlternateContent xmlns:mc="http://schemas.openxmlformats.org/markup-compatibility/2006">
          <mc:Choice Requires="x14">
            <control shapeId="4848" r:id="rId473" name="Check Box 1776">
              <controlPr defaultSize="0" autoFill="0" autoLine="0" autoPict="0">
                <anchor moveWithCells="1">
                  <from>
                    <xdr:col>25</xdr:col>
                    <xdr:colOff>47625</xdr:colOff>
                    <xdr:row>1429</xdr:row>
                    <xdr:rowOff>85725</xdr:rowOff>
                  </from>
                  <to>
                    <xdr:col>25</xdr:col>
                    <xdr:colOff>257175</xdr:colOff>
                    <xdr:row>1430</xdr:row>
                    <xdr:rowOff>114300</xdr:rowOff>
                  </to>
                </anchor>
              </controlPr>
            </control>
          </mc:Choice>
        </mc:AlternateContent>
        <mc:AlternateContent xmlns:mc="http://schemas.openxmlformats.org/markup-compatibility/2006">
          <mc:Choice Requires="x14">
            <control shapeId="4849" r:id="rId474" name="Check Box 1777">
              <controlPr defaultSize="0" autoFill="0" autoLine="0" autoPict="0">
                <anchor moveWithCells="1">
                  <from>
                    <xdr:col>23</xdr:col>
                    <xdr:colOff>47625</xdr:colOff>
                    <xdr:row>1425</xdr:row>
                    <xdr:rowOff>171450</xdr:rowOff>
                  </from>
                  <to>
                    <xdr:col>23</xdr:col>
                    <xdr:colOff>257175</xdr:colOff>
                    <xdr:row>1427</xdr:row>
                    <xdr:rowOff>9525</xdr:rowOff>
                  </to>
                </anchor>
              </controlPr>
            </control>
          </mc:Choice>
        </mc:AlternateContent>
        <mc:AlternateContent xmlns:mc="http://schemas.openxmlformats.org/markup-compatibility/2006">
          <mc:Choice Requires="x14">
            <control shapeId="4850" r:id="rId475" name="Check Box 1778">
              <controlPr defaultSize="0" autoFill="0" autoLine="0" autoPict="0">
                <anchor moveWithCells="1">
                  <from>
                    <xdr:col>24</xdr:col>
                    <xdr:colOff>47625</xdr:colOff>
                    <xdr:row>1425</xdr:row>
                    <xdr:rowOff>171450</xdr:rowOff>
                  </from>
                  <to>
                    <xdr:col>24</xdr:col>
                    <xdr:colOff>257175</xdr:colOff>
                    <xdr:row>1427</xdr:row>
                    <xdr:rowOff>9525</xdr:rowOff>
                  </to>
                </anchor>
              </controlPr>
            </control>
          </mc:Choice>
        </mc:AlternateContent>
        <mc:AlternateContent xmlns:mc="http://schemas.openxmlformats.org/markup-compatibility/2006">
          <mc:Choice Requires="x14">
            <control shapeId="4851" r:id="rId476" name="Check Box 1779">
              <controlPr defaultSize="0" autoFill="0" autoLine="0" autoPict="0">
                <anchor moveWithCells="1">
                  <from>
                    <xdr:col>25</xdr:col>
                    <xdr:colOff>47625</xdr:colOff>
                    <xdr:row>1425</xdr:row>
                    <xdr:rowOff>171450</xdr:rowOff>
                  </from>
                  <to>
                    <xdr:col>25</xdr:col>
                    <xdr:colOff>257175</xdr:colOff>
                    <xdr:row>1427</xdr:row>
                    <xdr:rowOff>9525</xdr:rowOff>
                  </to>
                </anchor>
              </controlPr>
            </control>
          </mc:Choice>
        </mc:AlternateContent>
        <mc:AlternateContent xmlns:mc="http://schemas.openxmlformats.org/markup-compatibility/2006">
          <mc:Choice Requires="x14">
            <control shapeId="4858" r:id="rId477" name="Check Box 1786">
              <controlPr defaultSize="0" autoFill="0" autoLine="0" autoPict="0">
                <anchor moveWithCells="1">
                  <from>
                    <xdr:col>23</xdr:col>
                    <xdr:colOff>47625</xdr:colOff>
                    <xdr:row>183</xdr:row>
                    <xdr:rowOff>152400</xdr:rowOff>
                  </from>
                  <to>
                    <xdr:col>23</xdr:col>
                    <xdr:colOff>257175</xdr:colOff>
                    <xdr:row>184</xdr:row>
                    <xdr:rowOff>180975</xdr:rowOff>
                  </to>
                </anchor>
              </controlPr>
            </control>
          </mc:Choice>
        </mc:AlternateContent>
        <mc:AlternateContent xmlns:mc="http://schemas.openxmlformats.org/markup-compatibility/2006">
          <mc:Choice Requires="x14">
            <control shapeId="4859" r:id="rId478" name="Check Box 1787">
              <controlPr defaultSize="0" autoFill="0" autoLine="0" autoPict="0">
                <anchor moveWithCells="1">
                  <from>
                    <xdr:col>24</xdr:col>
                    <xdr:colOff>47625</xdr:colOff>
                    <xdr:row>183</xdr:row>
                    <xdr:rowOff>152400</xdr:rowOff>
                  </from>
                  <to>
                    <xdr:col>24</xdr:col>
                    <xdr:colOff>257175</xdr:colOff>
                    <xdr:row>184</xdr:row>
                    <xdr:rowOff>180975</xdr:rowOff>
                  </to>
                </anchor>
              </controlPr>
            </control>
          </mc:Choice>
        </mc:AlternateContent>
        <mc:AlternateContent xmlns:mc="http://schemas.openxmlformats.org/markup-compatibility/2006">
          <mc:Choice Requires="x14">
            <control shapeId="4860" r:id="rId479" name="Check Box 1788">
              <controlPr defaultSize="0" autoFill="0" autoLine="0" autoPict="0">
                <anchor moveWithCells="1">
                  <from>
                    <xdr:col>25</xdr:col>
                    <xdr:colOff>47625</xdr:colOff>
                    <xdr:row>183</xdr:row>
                    <xdr:rowOff>152400</xdr:rowOff>
                  </from>
                  <to>
                    <xdr:col>25</xdr:col>
                    <xdr:colOff>257175</xdr:colOff>
                    <xdr:row>184</xdr:row>
                    <xdr:rowOff>180975</xdr:rowOff>
                  </to>
                </anchor>
              </controlPr>
            </control>
          </mc:Choice>
        </mc:AlternateContent>
        <mc:AlternateContent xmlns:mc="http://schemas.openxmlformats.org/markup-compatibility/2006">
          <mc:Choice Requires="x14">
            <control shapeId="4867" r:id="rId480" name="Check Box 1795">
              <controlPr defaultSize="0" autoFill="0" autoLine="0" autoPict="0">
                <anchor moveWithCells="1">
                  <from>
                    <xdr:col>23</xdr:col>
                    <xdr:colOff>47625</xdr:colOff>
                    <xdr:row>196</xdr:row>
                    <xdr:rowOff>38100</xdr:rowOff>
                  </from>
                  <to>
                    <xdr:col>23</xdr:col>
                    <xdr:colOff>257175</xdr:colOff>
                    <xdr:row>197</xdr:row>
                    <xdr:rowOff>76200</xdr:rowOff>
                  </to>
                </anchor>
              </controlPr>
            </control>
          </mc:Choice>
        </mc:AlternateContent>
        <mc:AlternateContent xmlns:mc="http://schemas.openxmlformats.org/markup-compatibility/2006">
          <mc:Choice Requires="x14">
            <control shapeId="4868" r:id="rId481" name="Check Box 1796">
              <controlPr defaultSize="0" autoFill="0" autoLine="0" autoPict="0">
                <anchor moveWithCells="1">
                  <from>
                    <xdr:col>24</xdr:col>
                    <xdr:colOff>38100</xdr:colOff>
                    <xdr:row>196</xdr:row>
                    <xdr:rowOff>47625</xdr:rowOff>
                  </from>
                  <to>
                    <xdr:col>24</xdr:col>
                    <xdr:colOff>247650</xdr:colOff>
                    <xdr:row>197</xdr:row>
                    <xdr:rowOff>76200</xdr:rowOff>
                  </to>
                </anchor>
              </controlPr>
            </control>
          </mc:Choice>
        </mc:AlternateContent>
        <mc:AlternateContent xmlns:mc="http://schemas.openxmlformats.org/markup-compatibility/2006">
          <mc:Choice Requires="x14">
            <control shapeId="4869" r:id="rId482" name="Check Box 1797">
              <controlPr defaultSize="0" autoFill="0" autoLine="0" autoPict="0">
                <anchor moveWithCells="1">
                  <from>
                    <xdr:col>25</xdr:col>
                    <xdr:colOff>47625</xdr:colOff>
                    <xdr:row>196</xdr:row>
                    <xdr:rowOff>47625</xdr:rowOff>
                  </from>
                  <to>
                    <xdr:col>25</xdr:col>
                    <xdr:colOff>257175</xdr:colOff>
                    <xdr:row>197</xdr:row>
                    <xdr:rowOff>76200</xdr:rowOff>
                  </to>
                </anchor>
              </controlPr>
            </control>
          </mc:Choice>
        </mc:AlternateContent>
        <mc:AlternateContent xmlns:mc="http://schemas.openxmlformats.org/markup-compatibility/2006">
          <mc:Choice Requires="x14">
            <control shapeId="4870" r:id="rId483" name="Check Box 1798">
              <controlPr defaultSize="0" autoFill="0" autoLine="0" autoPict="0">
                <anchor moveWithCells="1">
                  <from>
                    <xdr:col>23</xdr:col>
                    <xdr:colOff>47625</xdr:colOff>
                    <xdr:row>208</xdr:row>
                    <xdr:rowOff>133350</xdr:rowOff>
                  </from>
                  <to>
                    <xdr:col>23</xdr:col>
                    <xdr:colOff>257175</xdr:colOff>
                    <xdr:row>209</xdr:row>
                    <xdr:rowOff>171450</xdr:rowOff>
                  </to>
                </anchor>
              </controlPr>
            </control>
          </mc:Choice>
        </mc:AlternateContent>
        <mc:AlternateContent xmlns:mc="http://schemas.openxmlformats.org/markup-compatibility/2006">
          <mc:Choice Requires="x14">
            <control shapeId="4871" r:id="rId484" name="Check Box 1799">
              <controlPr defaultSize="0" autoFill="0" autoLine="0" autoPict="0">
                <anchor moveWithCells="1">
                  <from>
                    <xdr:col>24</xdr:col>
                    <xdr:colOff>47625</xdr:colOff>
                    <xdr:row>208</xdr:row>
                    <xdr:rowOff>133350</xdr:rowOff>
                  </from>
                  <to>
                    <xdr:col>24</xdr:col>
                    <xdr:colOff>257175</xdr:colOff>
                    <xdr:row>209</xdr:row>
                    <xdr:rowOff>171450</xdr:rowOff>
                  </to>
                </anchor>
              </controlPr>
            </control>
          </mc:Choice>
        </mc:AlternateContent>
        <mc:AlternateContent xmlns:mc="http://schemas.openxmlformats.org/markup-compatibility/2006">
          <mc:Choice Requires="x14">
            <control shapeId="4872" r:id="rId485" name="Check Box 1800">
              <controlPr defaultSize="0" autoFill="0" autoLine="0" autoPict="0">
                <anchor moveWithCells="1">
                  <from>
                    <xdr:col>25</xdr:col>
                    <xdr:colOff>47625</xdr:colOff>
                    <xdr:row>208</xdr:row>
                    <xdr:rowOff>133350</xdr:rowOff>
                  </from>
                  <to>
                    <xdr:col>25</xdr:col>
                    <xdr:colOff>257175</xdr:colOff>
                    <xdr:row>209</xdr:row>
                    <xdr:rowOff>171450</xdr:rowOff>
                  </to>
                </anchor>
              </controlPr>
            </control>
          </mc:Choice>
        </mc:AlternateContent>
        <mc:AlternateContent xmlns:mc="http://schemas.openxmlformats.org/markup-compatibility/2006">
          <mc:Choice Requires="x14">
            <control shapeId="4873" r:id="rId486" name="Check Box 1801">
              <controlPr defaultSize="0" autoFill="0" autoLine="0" autoPict="0">
                <anchor moveWithCells="1">
                  <from>
                    <xdr:col>25</xdr:col>
                    <xdr:colOff>47625</xdr:colOff>
                    <xdr:row>256</xdr:row>
                    <xdr:rowOff>66675</xdr:rowOff>
                  </from>
                  <to>
                    <xdr:col>25</xdr:col>
                    <xdr:colOff>257175</xdr:colOff>
                    <xdr:row>257</xdr:row>
                    <xdr:rowOff>104775</xdr:rowOff>
                  </to>
                </anchor>
              </controlPr>
            </control>
          </mc:Choice>
        </mc:AlternateContent>
        <mc:AlternateContent xmlns:mc="http://schemas.openxmlformats.org/markup-compatibility/2006">
          <mc:Choice Requires="x14">
            <control shapeId="4874" r:id="rId487" name="Check Box 1802">
              <controlPr defaultSize="0" autoFill="0" autoLine="0" autoPict="0">
                <anchor moveWithCells="1">
                  <from>
                    <xdr:col>25</xdr:col>
                    <xdr:colOff>47625</xdr:colOff>
                    <xdr:row>237</xdr:row>
                    <xdr:rowOff>95250</xdr:rowOff>
                  </from>
                  <to>
                    <xdr:col>25</xdr:col>
                    <xdr:colOff>257175</xdr:colOff>
                    <xdr:row>238</xdr:row>
                    <xdr:rowOff>123825</xdr:rowOff>
                  </to>
                </anchor>
              </controlPr>
            </control>
          </mc:Choice>
        </mc:AlternateContent>
        <mc:AlternateContent xmlns:mc="http://schemas.openxmlformats.org/markup-compatibility/2006">
          <mc:Choice Requires="x14">
            <control shapeId="4875" r:id="rId488" name="Check Box 1803">
              <controlPr defaultSize="0" autoFill="0" autoLine="0" autoPict="0">
                <anchor moveWithCells="1">
                  <from>
                    <xdr:col>25</xdr:col>
                    <xdr:colOff>47625</xdr:colOff>
                    <xdr:row>242</xdr:row>
                    <xdr:rowOff>200025</xdr:rowOff>
                  </from>
                  <to>
                    <xdr:col>25</xdr:col>
                    <xdr:colOff>257175</xdr:colOff>
                    <xdr:row>244</xdr:row>
                    <xdr:rowOff>19050</xdr:rowOff>
                  </to>
                </anchor>
              </controlPr>
            </control>
          </mc:Choice>
        </mc:AlternateContent>
        <mc:AlternateContent xmlns:mc="http://schemas.openxmlformats.org/markup-compatibility/2006">
          <mc:Choice Requires="x14">
            <control shapeId="4876" r:id="rId489" name="Check Box 1804">
              <controlPr defaultSize="0" autoFill="0" autoLine="0" autoPict="0">
                <anchor moveWithCells="1">
                  <from>
                    <xdr:col>25</xdr:col>
                    <xdr:colOff>47625</xdr:colOff>
                    <xdr:row>246</xdr:row>
                    <xdr:rowOff>95250</xdr:rowOff>
                  </from>
                  <to>
                    <xdr:col>25</xdr:col>
                    <xdr:colOff>257175</xdr:colOff>
                    <xdr:row>247</xdr:row>
                    <xdr:rowOff>123825</xdr:rowOff>
                  </to>
                </anchor>
              </controlPr>
            </control>
          </mc:Choice>
        </mc:AlternateContent>
        <mc:AlternateContent xmlns:mc="http://schemas.openxmlformats.org/markup-compatibility/2006">
          <mc:Choice Requires="x14">
            <control shapeId="4878" r:id="rId490" name="Check Box 1806">
              <controlPr defaultSize="0" autoFill="0" autoLine="0" autoPict="0">
                <anchor moveWithCells="1">
                  <from>
                    <xdr:col>23</xdr:col>
                    <xdr:colOff>47625</xdr:colOff>
                    <xdr:row>735</xdr:row>
                    <xdr:rowOff>76200</xdr:rowOff>
                  </from>
                  <to>
                    <xdr:col>23</xdr:col>
                    <xdr:colOff>257175</xdr:colOff>
                    <xdr:row>736</xdr:row>
                    <xdr:rowOff>104775</xdr:rowOff>
                  </to>
                </anchor>
              </controlPr>
            </control>
          </mc:Choice>
        </mc:AlternateContent>
        <mc:AlternateContent xmlns:mc="http://schemas.openxmlformats.org/markup-compatibility/2006">
          <mc:Choice Requires="x14">
            <control shapeId="4879" r:id="rId491" name="Check Box 1807">
              <controlPr defaultSize="0" autoFill="0" autoLine="0" autoPict="0">
                <anchor moveWithCells="1">
                  <from>
                    <xdr:col>24</xdr:col>
                    <xdr:colOff>47625</xdr:colOff>
                    <xdr:row>735</xdr:row>
                    <xdr:rowOff>76200</xdr:rowOff>
                  </from>
                  <to>
                    <xdr:col>24</xdr:col>
                    <xdr:colOff>257175</xdr:colOff>
                    <xdr:row>736</xdr:row>
                    <xdr:rowOff>104775</xdr:rowOff>
                  </to>
                </anchor>
              </controlPr>
            </control>
          </mc:Choice>
        </mc:AlternateContent>
        <mc:AlternateContent xmlns:mc="http://schemas.openxmlformats.org/markup-compatibility/2006">
          <mc:Choice Requires="x14">
            <control shapeId="4880" r:id="rId492" name="Check Box 1808">
              <controlPr defaultSize="0" autoFill="0" autoLine="0" autoPict="0">
                <anchor moveWithCells="1">
                  <from>
                    <xdr:col>25</xdr:col>
                    <xdr:colOff>47625</xdr:colOff>
                    <xdr:row>735</xdr:row>
                    <xdr:rowOff>76200</xdr:rowOff>
                  </from>
                  <to>
                    <xdr:col>25</xdr:col>
                    <xdr:colOff>257175</xdr:colOff>
                    <xdr:row>736</xdr:row>
                    <xdr:rowOff>104775</xdr:rowOff>
                  </to>
                </anchor>
              </controlPr>
            </control>
          </mc:Choice>
        </mc:AlternateContent>
        <mc:AlternateContent xmlns:mc="http://schemas.openxmlformats.org/markup-compatibility/2006">
          <mc:Choice Requires="x14">
            <control shapeId="4881" r:id="rId493" name="Check Box 1809">
              <controlPr defaultSize="0" autoFill="0" autoLine="0" autoPict="0">
                <anchor moveWithCells="1">
                  <from>
                    <xdr:col>25</xdr:col>
                    <xdr:colOff>47625</xdr:colOff>
                    <xdr:row>62</xdr:row>
                    <xdr:rowOff>95250</xdr:rowOff>
                  </from>
                  <to>
                    <xdr:col>25</xdr:col>
                    <xdr:colOff>257175</xdr:colOff>
                    <xdr:row>63</xdr:row>
                    <xdr:rowOff>123825</xdr:rowOff>
                  </to>
                </anchor>
              </controlPr>
            </control>
          </mc:Choice>
        </mc:AlternateContent>
        <mc:AlternateContent xmlns:mc="http://schemas.openxmlformats.org/markup-compatibility/2006">
          <mc:Choice Requires="x14">
            <control shapeId="4882" r:id="rId494" name="Check Box 1810">
              <controlPr defaultSize="0" autoFill="0" autoLine="0" autoPict="0">
                <anchor moveWithCells="1">
                  <from>
                    <xdr:col>25</xdr:col>
                    <xdr:colOff>47625</xdr:colOff>
                    <xdr:row>65</xdr:row>
                    <xdr:rowOff>161925</xdr:rowOff>
                  </from>
                  <to>
                    <xdr:col>25</xdr:col>
                    <xdr:colOff>257175</xdr:colOff>
                    <xdr:row>66</xdr:row>
                    <xdr:rowOff>190500</xdr:rowOff>
                  </to>
                </anchor>
              </controlPr>
            </control>
          </mc:Choice>
        </mc:AlternateContent>
        <mc:AlternateContent xmlns:mc="http://schemas.openxmlformats.org/markup-compatibility/2006">
          <mc:Choice Requires="x14">
            <control shapeId="4883" r:id="rId495" name="Check Box 1811">
              <controlPr defaultSize="0" autoFill="0" autoLine="0" autoPict="0">
                <anchor moveWithCells="1">
                  <from>
                    <xdr:col>25</xdr:col>
                    <xdr:colOff>47625</xdr:colOff>
                    <xdr:row>69</xdr:row>
                    <xdr:rowOff>95250</xdr:rowOff>
                  </from>
                  <to>
                    <xdr:col>25</xdr:col>
                    <xdr:colOff>257175</xdr:colOff>
                    <xdr:row>70</xdr:row>
                    <xdr:rowOff>123825</xdr:rowOff>
                  </to>
                </anchor>
              </controlPr>
            </control>
          </mc:Choice>
        </mc:AlternateContent>
        <mc:AlternateContent xmlns:mc="http://schemas.openxmlformats.org/markup-compatibility/2006">
          <mc:Choice Requires="x14">
            <control shapeId="4884" r:id="rId496" name="Check Box 1812">
              <controlPr defaultSize="0" autoFill="0" autoLine="0" autoPict="0">
                <anchor moveWithCells="1">
                  <from>
                    <xdr:col>25</xdr:col>
                    <xdr:colOff>57150</xdr:colOff>
                    <xdr:row>72</xdr:row>
                    <xdr:rowOff>85725</xdr:rowOff>
                  </from>
                  <to>
                    <xdr:col>25</xdr:col>
                    <xdr:colOff>266700</xdr:colOff>
                    <xdr:row>73</xdr:row>
                    <xdr:rowOff>114300</xdr:rowOff>
                  </to>
                </anchor>
              </controlPr>
            </control>
          </mc:Choice>
        </mc:AlternateContent>
        <mc:AlternateContent xmlns:mc="http://schemas.openxmlformats.org/markup-compatibility/2006">
          <mc:Choice Requires="x14">
            <control shapeId="4885" r:id="rId497" name="Check Box 1813">
              <controlPr defaultSize="0" autoFill="0" autoLine="0" autoPict="0">
                <anchor moveWithCells="1">
                  <from>
                    <xdr:col>25</xdr:col>
                    <xdr:colOff>47625</xdr:colOff>
                    <xdr:row>85</xdr:row>
                    <xdr:rowOff>95250</xdr:rowOff>
                  </from>
                  <to>
                    <xdr:col>25</xdr:col>
                    <xdr:colOff>257175</xdr:colOff>
                    <xdr:row>86</xdr:row>
                    <xdr:rowOff>123825</xdr:rowOff>
                  </to>
                </anchor>
              </controlPr>
            </control>
          </mc:Choice>
        </mc:AlternateContent>
        <mc:AlternateContent xmlns:mc="http://schemas.openxmlformats.org/markup-compatibility/2006">
          <mc:Choice Requires="x14">
            <control shapeId="4886" r:id="rId498" name="Check Box 1814">
              <controlPr defaultSize="0" autoFill="0" autoLine="0" autoPict="0">
                <anchor moveWithCells="1">
                  <from>
                    <xdr:col>25</xdr:col>
                    <xdr:colOff>47625</xdr:colOff>
                    <xdr:row>87</xdr:row>
                    <xdr:rowOff>95250</xdr:rowOff>
                  </from>
                  <to>
                    <xdr:col>25</xdr:col>
                    <xdr:colOff>257175</xdr:colOff>
                    <xdr:row>88</xdr:row>
                    <xdr:rowOff>123825</xdr:rowOff>
                  </to>
                </anchor>
              </controlPr>
            </control>
          </mc:Choice>
        </mc:AlternateContent>
        <mc:AlternateContent xmlns:mc="http://schemas.openxmlformats.org/markup-compatibility/2006">
          <mc:Choice Requires="x14">
            <control shapeId="4887" r:id="rId499" name="Check Box 1815">
              <controlPr defaultSize="0" autoFill="0" autoLine="0" autoPict="0">
                <anchor moveWithCells="1">
                  <from>
                    <xdr:col>25</xdr:col>
                    <xdr:colOff>57150</xdr:colOff>
                    <xdr:row>106</xdr:row>
                    <xdr:rowOff>200025</xdr:rowOff>
                  </from>
                  <to>
                    <xdr:col>25</xdr:col>
                    <xdr:colOff>266700</xdr:colOff>
                    <xdr:row>108</xdr:row>
                    <xdr:rowOff>19050</xdr:rowOff>
                  </to>
                </anchor>
              </controlPr>
            </control>
          </mc:Choice>
        </mc:AlternateContent>
        <mc:AlternateContent xmlns:mc="http://schemas.openxmlformats.org/markup-compatibility/2006">
          <mc:Choice Requires="x14">
            <control shapeId="4888" r:id="rId500" name="Check Box 1816">
              <controlPr defaultSize="0" autoFill="0" autoLine="0" autoPict="0">
                <anchor moveWithCells="1">
                  <from>
                    <xdr:col>25</xdr:col>
                    <xdr:colOff>47625</xdr:colOff>
                    <xdr:row>111</xdr:row>
                    <xdr:rowOff>200025</xdr:rowOff>
                  </from>
                  <to>
                    <xdr:col>25</xdr:col>
                    <xdr:colOff>257175</xdr:colOff>
                    <xdr:row>113</xdr:row>
                    <xdr:rowOff>19050</xdr:rowOff>
                  </to>
                </anchor>
              </controlPr>
            </control>
          </mc:Choice>
        </mc:AlternateContent>
        <mc:AlternateContent xmlns:mc="http://schemas.openxmlformats.org/markup-compatibility/2006">
          <mc:Choice Requires="x14">
            <control shapeId="4889" r:id="rId501" name="Check Box 1817">
              <controlPr defaultSize="0" autoFill="0" autoLine="0" autoPict="0">
                <anchor moveWithCells="1">
                  <from>
                    <xdr:col>25</xdr:col>
                    <xdr:colOff>47625</xdr:colOff>
                    <xdr:row>133</xdr:row>
                    <xdr:rowOff>66675</xdr:rowOff>
                  </from>
                  <to>
                    <xdr:col>25</xdr:col>
                    <xdr:colOff>257175</xdr:colOff>
                    <xdr:row>134</xdr:row>
                    <xdr:rowOff>95250</xdr:rowOff>
                  </to>
                </anchor>
              </controlPr>
            </control>
          </mc:Choice>
        </mc:AlternateContent>
        <mc:AlternateContent xmlns:mc="http://schemas.openxmlformats.org/markup-compatibility/2006">
          <mc:Choice Requires="x14">
            <control shapeId="4890" r:id="rId502" name="Check Box 1818">
              <controlPr defaultSize="0" autoFill="0" autoLine="0" autoPict="0">
                <anchor moveWithCells="1">
                  <from>
                    <xdr:col>25</xdr:col>
                    <xdr:colOff>47625</xdr:colOff>
                    <xdr:row>138</xdr:row>
                    <xdr:rowOff>47625</xdr:rowOff>
                  </from>
                  <to>
                    <xdr:col>25</xdr:col>
                    <xdr:colOff>257175</xdr:colOff>
                    <xdr:row>139</xdr:row>
                    <xdr:rowOff>76200</xdr:rowOff>
                  </to>
                </anchor>
              </controlPr>
            </control>
          </mc:Choice>
        </mc:AlternateContent>
        <mc:AlternateContent xmlns:mc="http://schemas.openxmlformats.org/markup-compatibility/2006">
          <mc:Choice Requires="x14">
            <control shapeId="4891" r:id="rId503" name="Check Box 1819">
              <controlPr defaultSize="0" autoFill="0" autoLine="0" autoPict="0">
                <anchor moveWithCells="1">
                  <from>
                    <xdr:col>25</xdr:col>
                    <xdr:colOff>57150</xdr:colOff>
                    <xdr:row>150</xdr:row>
                    <xdr:rowOff>85725</xdr:rowOff>
                  </from>
                  <to>
                    <xdr:col>25</xdr:col>
                    <xdr:colOff>266700</xdr:colOff>
                    <xdr:row>151</xdr:row>
                    <xdr:rowOff>114300</xdr:rowOff>
                  </to>
                </anchor>
              </controlPr>
            </control>
          </mc:Choice>
        </mc:AlternateContent>
        <mc:AlternateContent xmlns:mc="http://schemas.openxmlformats.org/markup-compatibility/2006">
          <mc:Choice Requires="x14">
            <control shapeId="4892" r:id="rId504" name="Check Box 1820">
              <controlPr defaultSize="0" autoFill="0" autoLine="0" autoPict="0">
                <anchor moveWithCells="1">
                  <from>
                    <xdr:col>25</xdr:col>
                    <xdr:colOff>38100</xdr:colOff>
                    <xdr:row>160</xdr:row>
                    <xdr:rowOff>0</xdr:rowOff>
                  </from>
                  <to>
                    <xdr:col>25</xdr:col>
                    <xdr:colOff>247650</xdr:colOff>
                    <xdr:row>161</xdr:row>
                    <xdr:rowOff>28575</xdr:rowOff>
                  </to>
                </anchor>
              </controlPr>
            </control>
          </mc:Choice>
        </mc:AlternateContent>
        <mc:AlternateContent xmlns:mc="http://schemas.openxmlformats.org/markup-compatibility/2006">
          <mc:Choice Requires="x14">
            <control shapeId="4893" r:id="rId505" name="Check Box 1821">
              <controlPr defaultSize="0" autoFill="0" autoLine="0" autoPict="0">
                <anchor moveWithCells="1">
                  <from>
                    <xdr:col>23</xdr:col>
                    <xdr:colOff>47625</xdr:colOff>
                    <xdr:row>688</xdr:row>
                    <xdr:rowOff>85725</xdr:rowOff>
                  </from>
                  <to>
                    <xdr:col>23</xdr:col>
                    <xdr:colOff>257175</xdr:colOff>
                    <xdr:row>689</xdr:row>
                    <xdr:rowOff>114300</xdr:rowOff>
                  </to>
                </anchor>
              </controlPr>
            </control>
          </mc:Choice>
        </mc:AlternateContent>
        <mc:AlternateContent xmlns:mc="http://schemas.openxmlformats.org/markup-compatibility/2006">
          <mc:Choice Requires="x14">
            <control shapeId="4896" r:id="rId506" name="Check Box 1824">
              <controlPr defaultSize="0" autoFill="0" autoLine="0" autoPict="0">
                <anchor moveWithCells="1">
                  <from>
                    <xdr:col>24</xdr:col>
                    <xdr:colOff>47625</xdr:colOff>
                    <xdr:row>688</xdr:row>
                    <xdr:rowOff>85725</xdr:rowOff>
                  </from>
                  <to>
                    <xdr:col>24</xdr:col>
                    <xdr:colOff>257175</xdr:colOff>
                    <xdr:row>689</xdr:row>
                    <xdr:rowOff>114300</xdr:rowOff>
                  </to>
                </anchor>
              </controlPr>
            </control>
          </mc:Choice>
        </mc:AlternateContent>
        <mc:AlternateContent xmlns:mc="http://schemas.openxmlformats.org/markup-compatibility/2006">
          <mc:Choice Requires="x14">
            <control shapeId="4897" r:id="rId507" name="Check Box 1825">
              <controlPr defaultSize="0" autoFill="0" autoLine="0" autoPict="0">
                <anchor moveWithCells="1">
                  <from>
                    <xdr:col>25</xdr:col>
                    <xdr:colOff>47625</xdr:colOff>
                    <xdr:row>688</xdr:row>
                    <xdr:rowOff>85725</xdr:rowOff>
                  </from>
                  <to>
                    <xdr:col>25</xdr:col>
                    <xdr:colOff>257175</xdr:colOff>
                    <xdr:row>689</xdr:row>
                    <xdr:rowOff>114300</xdr:rowOff>
                  </to>
                </anchor>
              </controlPr>
            </control>
          </mc:Choice>
        </mc:AlternateContent>
        <mc:AlternateContent xmlns:mc="http://schemas.openxmlformats.org/markup-compatibility/2006">
          <mc:Choice Requires="x14">
            <control shapeId="4904" r:id="rId508" name="Check Box 1832">
              <controlPr defaultSize="0" autoFill="0" autoLine="0" autoPict="0">
                <anchor moveWithCells="1">
                  <from>
                    <xdr:col>23</xdr:col>
                    <xdr:colOff>47625</xdr:colOff>
                    <xdr:row>428</xdr:row>
                    <xdr:rowOff>47625</xdr:rowOff>
                  </from>
                  <to>
                    <xdr:col>23</xdr:col>
                    <xdr:colOff>257175</xdr:colOff>
                    <xdr:row>429</xdr:row>
                    <xdr:rowOff>76200</xdr:rowOff>
                  </to>
                </anchor>
              </controlPr>
            </control>
          </mc:Choice>
        </mc:AlternateContent>
        <mc:AlternateContent xmlns:mc="http://schemas.openxmlformats.org/markup-compatibility/2006">
          <mc:Choice Requires="x14">
            <control shapeId="4905" r:id="rId509" name="Check Box 1833">
              <controlPr defaultSize="0" autoFill="0" autoLine="0" autoPict="0">
                <anchor moveWithCells="1">
                  <from>
                    <xdr:col>23</xdr:col>
                    <xdr:colOff>47625</xdr:colOff>
                    <xdr:row>431</xdr:row>
                    <xdr:rowOff>85725</xdr:rowOff>
                  </from>
                  <to>
                    <xdr:col>23</xdr:col>
                    <xdr:colOff>257175</xdr:colOff>
                    <xdr:row>432</xdr:row>
                    <xdr:rowOff>114300</xdr:rowOff>
                  </to>
                </anchor>
              </controlPr>
            </control>
          </mc:Choice>
        </mc:AlternateContent>
        <mc:AlternateContent xmlns:mc="http://schemas.openxmlformats.org/markup-compatibility/2006">
          <mc:Choice Requires="x14">
            <control shapeId="4906" r:id="rId510" name="Check Box 1834">
              <controlPr defaultSize="0" autoFill="0" autoLine="0" autoPict="0">
                <anchor moveWithCells="1">
                  <from>
                    <xdr:col>23</xdr:col>
                    <xdr:colOff>47625</xdr:colOff>
                    <xdr:row>433</xdr:row>
                    <xdr:rowOff>85725</xdr:rowOff>
                  </from>
                  <to>
                    <xdr:col>23</xdr:col>
                    <xdr:colOff>257175</xdr:colOff>
                    <xdr:row>434</xdr:row>
                    <xdr:rowOff>114300</xdr:rowOff>
                  </to>
                </anchor>
              </controlPr>
            </control>
          </mc:Choice>
        </mc:AlternateContent>
        <mc:AlternateContent xmlns:mc="http://schemas.openxmlformats.org/markup-compatibility/2006">
          <mc:Choice Requires="x14">
            <control shapeId="4907" r:id="rId511" name="Check Box 1835">
              <controlPr defaultSize="0" autoFill="0" autoLine="0" autoPict="0">
                <anchor moveWithCells="1">
                  <from>
                    <xdr:col>24</xdr:col>
                    <xdr:colOff>47625</xdr:colOff>
                    <xdr:row>428</xdr:row>
                    <xdr:rowOff>47625</xdr:rowOff>
                  </from>
                  <to>
                    <xdr:col>24</xdr:col>
                    <xdr:colOff>257175</xdr:colOff>
                    <xdr:row>429</xdr:row>
                    <xdr:rowOff>76200</xdr:rowOff>
                  </to>
                </anchor>
              </controlPr>
            </control>
          </mc:Choice>
        </mc:AlternateContent>
        <mc:AlternateContent xmlns:mc="http://schemas.openxmlformats.org/markup-compatibility/2006">
          <mc:Choice Requires="x14">
            <control shapeId="4908" r:id="rId512" name="Check Box 1836">
              <controlPr defaultSize="0" autoFill="0" autoLine="0" autoPict="0">
                <anchor moveWithCells="1">
                  <from>
                    <xdr:col>24</xdr:col>
                    <xdr:colOff>47625</xdr:colOff>
                    <xdr:row>431</xdr:row>
                    <xdr:rowOff>85725</xdr:rowOff>
                  </from>
                  <to>
                    <xdr:col>24</xdr:col>
                    <xdr:colOff>257175</xdr:colOff>
                    <xdr:row>432</xdr:row>
                    <xdr:rowOff>114300</xdr:rowOff>
                  </to>
                </anchor>
              </controlPr>
            </control>
          </mc:Choice>
        </mc:AlternateContent>
        <mc:AlternateContent xmlns:mc="http://schemas.openxmlformats.org/markup-compatibility/2006">
          <mc:Choice Requires="x14">
            <control shapeId="4909" r:id="rId513" name="Check Box 1837">
              <controlPr defaultSize="0" autoFill="0" autoLine="0" autoPict="0">
                <anchor moveWithCells="1">
                  <from>
                    <xdr:col>24</xdr:col>
                    <xdr:colOff>47625</xdr:colOff>
                    <xdr:row>433</xdr:row>
                    <xdr:rowOff>85725</xdr:rowOff>
                  </from>
                  <to>
                    <xdr:col>24</xdr:col>
                    <xdr:colOff>257175</xdr:colOff>
                    <xdr:row>434</xdr:row>
                    <xdr:rowOff>114300</xdr:rowOff>
                  </to>
                </anchor>
              </controlPr>
            </control>
          </mc:Choice>
        </mc:AlternateContent>
        <mc:AlternateContent xmlns:mc="http://schemas.openxmlformats.org/markup-compatibility/2006">
          <mc:Choice Requires="x14">
            <control shapeId="4910" r:id="rId514" name="Check Box 1838">
              <controlPr defaultSize="0" autoFill="0" autoLine="0" autoPict="0">
                <anchor moveWithCells="1">
                  <from>
                    <xdr:col>25</xdr:col>
                    <xdr:colOff>47625</xdr:colOff>
                    <xdr:row>428</xdr:row>
                    <xdr:rowOff>47625</xdr:rowOff>
                  </from>
                  <to>
                    <xdr:col>25</xdr:col>
                    <xdr:colOff>257175</xdr:colOff>
                    <xdr:row>429</xdr:row>
                    <xdr:rowOff>76200</xdr:rowOff>
                  </to>
                </anchor>
              </controlPr>
            </control>
          </mc:Choice>
        </mc:AlternateContent>
        <mc:AlternateContent xmlns:mc="http://schemas.openxmlformats.org/markup-compatibility/2006">
          <mc:Choice Requires="x14">
            <control shapeId="4911" r:id="rId515" name="Check Box 1839">
              <controlPr defaultSize="0" autoFill="0" autoLine="0" autoPict="0">
                <anchor moveWithCells="1">
                  <from>
                    <xdr:col>25</xdr:col>
                    <xdr:colOff>47625</xdr:colOff>
                    <xdr:row>431</xdr:row>
                    <xdr:rowOff>85725</xdr:rowOff>
                  </from>
                  <to>
                    <xdr:col>25</xdr:col>
                    <xdr:colOff>257175</xdr:colOff>
                    <xdr:row>432</xdr:row>
                    <xdr:rowOff>114300</xdr:rowOff>
                  </to>
                </anchor>
              </controlPr>
            </control>
          </mc:Choice>
        </mc:AlternateContent>
        <mc:AlternateContent xmlns:mc="http://schemas.openxmlformats.org/markup-compatibility/2006">
          <mc:Choice Requires="x14">
            <control shapeId="4912" r:id="rId516" name="Check Box 1840">
              <controlPr defaultSize="0" autoFill="0" autoLine="0" autoPict="0">
                <anchor moveWithCells="1">
                  <from>
                    <xdr:col>25</xdr:col>
                    <xdr:colOff>47625</xdr:colOff>
                    <xdr:row>433</xdr:row>
                    <xdr:rowOff>85725</xdr:rowOff>
                  </from>
                  <to>
                    <xdr:col>25</xdr:col>
                    <xdr:colOff>257175</xdr:colOff>
                    <xdr:row>434</xdr:row>
                    <xdr:rowOff>114300</xdr:rowOff>
                  </to>
                </anchor>
              </controlPr>
            </control>
          </mc:Choice>
        </mc:AlternateContent>
        <mc:AlternateContent xmlns:mc="http://schemas.openxmlformats.org/markup-compatibility/2006">
          <mc:Choice Requires="x14">
            <control shapeId="4920" r:id="rId517" name="Check Box 1848">
              <controlPr defaultSize="0" autoFill="0" autoLine="0" autoPict="0">
                <anchor moveWithCells="1">
                  <from>
                    <xdr:col>23</xdr:col>
                    <xdr:colOff>47625</xdr:colOff>
                    <xdr:row>572</xdr:row>
                    <xdr:rowOff>190500</xdr:rowOff>
                  </from>
                  <to>
                    <xdr:col>23</xdr:col>
                    <xdr:colOff>257175</xdr:colOff>
                    <xdr:row>574</xdr:row>
                    <xdr:rowOff>9525</xdr:rowOff>
                  </to>
                </anchor>
              </controlPr>
            </control>
          </mc:Choice>
        </mc:AlternateContent>
        <mc:AlternateContent xmlns:mc="http://schemas.openxmlformats.org/markup-compatibility/2006">
          <mc:Choice Requires="x14">
            <control shapeId="4921" r:id="rId518" name="Check Box 1849">
              <controlPr defaultSize="0" autoFill="0" autoLine="0" autoPict="0">
                <anchor moveWithCells="1">
                  <from>
                    <xdr:col>24</xdr:col>
                    <xdr:colOff>57150</xdr:colOff>
                    <xdr:row>572</xdr:row>
                    <xdr:rowOff>190500</xdr:rowOff>
                  </from>
                  <to>
                    <xdr:col>24</xdr:col>
                    <xdr:colOff>266700</xdr:colOff>
                    <xdr:row>574</xdr:row>
                    <xdr:rowOff>9525</xdr:rowOff>
                  </to>
                </anchor>
              </controlPr>
            </control>
          </mc:Choice>
        </mc:AlternateContent>
        <mc:AlternateContent xmlns:mc="http://schemas.openxmlformats.org/markup-compatibility/2006">
          <mc:Choice Requires="x14">
            <control shapeId="4922" r:id="rId519" name="Check Box 1850">
              <controlPr defaultSize="0" autoFill="0" autoLine="0" autoPict="0">
                <anchor moveWithCells="1">
                  <from>
                    <xdr:col>25</xdr:col>
                    <xdr:colOff>57150</xdr:colOff>
                    <xdr:row>572</xdr:row>
                    <xdr:rowOff>190500</xdr:rowOff>
                  </from>
                  <to>
                    <xdr:col>25</xdr:col>
                    <xdr:colOff>266700</xdr:colOff>
                    <xdr:row>574</xdr:row>
                    <xdr:rowOff>9525</xdr:rowOff>
                  </to>
                </anchor>
              </controlPr>
            </control>
          </mc:Choice>
        </mc:AlternateContent>
        <mc:AlternateContent xmlns:mc="http://schemas.openxmlformats.org/markup-compatibility/2006">
          <mc:Choice Requires="x14">
            <control shapeId="4923" r:id="rId520" name="Check Box 1851">
              <controlPr defaultSize="0" autoFill="0" autoLine="0" autoPict="0">
                <anchor moveWithCells="1">
                  <from>
                    <xdr:col>23</xdr:col>
                    <xdr:colOff>47625</xdr:colOff>
                    <xdr:row>575</xdr:row>
                    <xdr:rowOff>95250</xdr:rowOff>
                  </from>
                  <to>
                    <xdr:col>23</xdr:col>
                    <xdr:colOff>257175</xdr:colOff>
                    <xdr:row>576</xdr:row>
                    <xdr:rowOff>123825</xdr:rowOff>
                  </to>
                </anchor>
              </controlPr>
            </control>
          </mc:Choice>
        </mc:AlternateContent>
        <mc:AlternateContent xmlns:mc="http://schemas.openxmlformats.org/markup-compatibility/2006">
          <mc:Choice Requires="x14">
            <control shapeId="4924" r:id="rId521" name="Check Box 1852">
              <controlPr defaultSize="0" autoFill="0" autoLine="0" autoPict="0">
                <anchor moveWithCells="1">
                  <from>
                    <xdr:col>24</xdr:col>
                    <xdr:colOff>57150</xdr:colOff>
                    <xdr:row>575</xdr:row>
                    <xdr:rowOff>95250</xdr:rowOff>
                  </from>
                  <to>
                    <xdr:col>24</xdr:col>
                    <xdr:colOff>266700</xdr:colOff>
                    <xdr:row>576</xdr:row>
                    <xdr:rowOff>123825</xdr:rowOff>
                  </to>
                </anchor>
              </controlPr>
            </control>
          </mc:Choice>
        </mc:AlternateContent>
        <mc:AlternateContent xmlns:mc="http://schemas.openxmlformats.org/markup-compatibility/2006">
          <mc:Choice Requires="x14">
            <control shapeId="4925" r:id="rId522" name="Check Box 1853">
              <controlPr defaultSize="0" autoFill="0" autoLine="0" autoPict="0">
                <anchor moveWithCells="1">
                  <from>
                    <xdr:col>25</xdr:col>
                    <xdr:colOff>57150</xdr:colOff>
                    <xdr:row>575</xdr:row>
                    <xdr:rowOff>95250</xdr:rowOff>
                  </from>
                  <to>
                    <xdr:col>25</xdr:col>
                    <xdr:colOff>266700</xdr:colOff>
                    <xdr:row>576</xdr:row>
                    <xdr:rowOff>123825</xdr:rowOff>
                  </to>
                </anchor>
              </controlPr>
            </control>
          </mc:Choice>
        </mc:AlternateContent>
        <mc:AlternateContent xmlns:mc="http://schemas.openxmlformats.org/markup-compatibility/2006">
          <mc:Choice Requires="x14">
            <control shapeId="4926" r:id="rId523" name="Check Box 1854">
              <controlPr defaultSize="0" autoFill="0" autoLine="0" autoPict="0">
                <anchor moveWithCells="1">
                  <from>
                    <xdr:col>23</xdr:col>
                    <xdr:colOff>47625</xdr:colOff>
                    <xdr:row>578</xdr:row>
                    <xdr:rowOff>57150</xdr:rowOff>
                  </from>
                  <to>
                    <xdr:col>23</xdr:col>
                    <xdr:colOff>257175</xdr:colOff>
                    <xdr:row>579</xdr:row>
                    <xdr:rowOff>85725</xdr:rowOff>
                  </to>
                </anchor>
              </controlPr>
            </control>
          </mc:Choice>
        </mc:AlternateContent>
        <mc:AlternateContent xmlns:mc="http://schemas.openxmlformats.org/markup-compatibility/2006">
          <mc:Choice Requires="x14">
            <control shapeId="4927" r:id="rId524" name="Check Box 1855">
              <controlPr defaultSize="0" autoFill="0" autoLine="0" autoPict="0">
                <anchor moveWithCells="1">
                  <from>
                    <xdr:col>24</xdr:col>
                    <xdr:colOff>57150</xdr:colOff>
                    <xdr:row>578</xdr:row>
                    <xdr:rowOff>57150</xdr:rowOff>
                  </from>
                  <to>
                    <xdr:col>24</xdr:col>
                    <xdr:colOff>266700</xdr:colOff>
                    <xdr:row>579</xdr:row>
                    <xdr:rowOff>85725</xdr:rowOff>
                  </to>
                </anchor>
              </controlPr>
            </control>
          </mc:Choice>
        </mc:AlternateContent>
        <mc:AlternateContent xmlns:mc="http://schemas.openxmlformats.org/markup-compatibility/2006">
          <mc:Choice Requires="x14">
            <control shapeId="4928" r:id="rId525" name="Check Box 1856">
              <controlPr defaultSize="0" autoFill="0" autoLine="0" autoPict="0">
                <anchor moveWithCells="1">
                  <from>
                    <xdr:col>25</xdr:col>
                    <xdr:colOff>57150</xdr:colOff>
                    <xdr:row>578</xdr:row>
                    <xdr:rowOff>57150</xdr:rowOff>
                  </from>
                  <to>
                    <xdr:col>25</xdr:col>
                    <xdr:colOff>266700</xdr:colOff>
                    <xdr:row>579</xdr:row>
                    <xdr:rowOff>85725</xdr:rowOff>
                  </to>
                </anchor>
              </controlPr>
            </control>
          </mc:Choice>
        </mc:AlternateContent>
        <mc:AlternateContent xmlns:mc="http://schemas.openxmlformats.org/markup-compatibility/2006">
          <mc:Choice Requires="x14">
            <control shapeId="4938" r:id="rId526" name="Check Box 1866">
              <controlPr defaultSize="0" autoFill="0" autoLine="0" autoPict="0">
                <anchor moveWithCells="1">
                  <from>
                    <xdr:col>23</xdr:col>
                    <xdr:colOff>38100</xdr:colOff>
                    <xdr:row>141</xdr:row>
                    <xdr:rowOff>104775</xdr:rowOff>
                  </from>
                  <to>
                    <xdr:col>23</xdr:col>
                    <xdr:colOff>247650</xdr:colOff>
                    <xdr:row>142</xdr:row>
                    <xdr:rowOff>133350</xdr:rowOff>
                  </to>
                </anchor>
              </controlPr>
            </control>
          </mc:Choice>
        </mc:AlternateContent>
        <mc:AlternateContent xmlns:mc="http://schemas.openxmlformats.org/markup-compatibility/2006">
          <mc:Choice Requires="x14">
            <control shapeId="4939" r:id="rId527" name="Check Box 1867">
              <controlPr defaultSize="0" autoFill="0" autoLine="0" autoPict="0">
                <anchor moveWithCells="1">
                  <from>
                    <xdr:col>24</xdr:col>
                    <xdr:colOff>47625</xdr:colOff>
                    <xdr:row>141</xdr:row>
                    <xdr:rowOff>104775</xdr:rowOff>
                  </from>
                  <to>
                    <xdr:col>24</xdr:col>
                    <xdr:colOff>257175</xdr:colOff>
                    <xdr:row>142</xdr:row>
                    <xdr:rowOff>133350</xdr:rowOff>
                  </to>
                </anchor>
              </controlPr>
            </control>
          </mc:Choice>
        </mc:AlternateContent>
        <mc:AlternateContent xmlns:mc="http://schemas.openxmlformats.org/markup-compatibility/2006">
          <mc:Choice Requires="x14">
            <control shapeId="4940" r:id="rId528" name="Check Box 1868">
              <controlPr defaultSize="0" autoFill="0" autoLine="0" autoPict="0">
                <anchor moveWithCells="1">
                  <from>
                    <xdr:col>25</xdr:col>
                    <xdr:colOff>47625</xdr:colOff>
                    <xdr:row>141</xdr:row>
                    <xdr:rowOff>104775</xdr:rowOff>
                  </from>
                  <to>
                    <xdr:col>25</xdr:col>
                    <xdr:colOff>257175</xdr:colOff>
                    <xdr:row>142</xdr:row>
                    <xdr:rowOff>133350</xdr:rowOff>
                  </to>
                </anchor>
              </controlPr>
            </control>
          </mc:Choice>
        </mc:AlternateContent>
        <mc:AlternateContent xmlns:mc="http://schemas.openxmlformats.org/markup-compatibility/2006">
          <mc:Choice Requires="x14">
            <control shapeId="4941" r:id="rId529" name="Check Box 1869">
              <controlPr defaultSize="0" autoFill="0" autoLine="0" autoPict="0">
                <anchor moveWithCells="1">
                  <from>
                    <xdr:col>23</xdr:col>
                    <xdr:colOff>47625</xdr:colOff>
                    <xdr:row>144</xdr:row>
                    <xdr:rowOff>180975</xdr:rowOff>
                  </from>
                  <to>
                    <xdr:col>23</xdr:col>
                    <xdr:colOff>257175</xdr:colOff>
                    <xdr:row>145</xdr:row>
                    <xdr:rowOff>209550</xdr:rowOff>
                  </to>
                </anchor>
              </controlPr>
            </control>
          </mc:Choice>
        </mc:AlternateContent>
        <mc:AlternateContent xmlns:mc="http://schemas.openxmlformats.org/markup-compatibility/2006">
          <mc:Choice Requires="x14">
            <control shapeId="4942" r:id="rId530" name="Check Box 1870">
              <controlPr defaultSize="0" autoFill="0" autoLine="0" autoPict="0">
                <anchor moveWithCells="1">
                  <from>
                    <xdr:col>24</xdr:col>
                    <xdr:colOff>38100</xdr:colOff>
                    <xdr:row>144</xdr:row>
                    <xdr:rowOff>180975</xdr:rowOff>
                  </from>
                  <to>
                    <xdr:col>24</xdr:col>
                    <xdr:colOff>247650</xdr:colOff>
                    <xdr:row>145</xdr:row>
                    <xdr:rowOff>209550</xdr:rowOff>
                  </to>
                </anchor>
              </controlPr>
            </control>
          </mc:Choice>
        </mc:AlternateContent>
        <mc:AlternateContent xmlns:mc="http://schemas.openxmlformats.org/markup-compatibility/2006">
          <mc:Choice Requires="x14">
            <control shapeId="4943" r:id="rId531" name="Check Box 1871">
              <controlPr defaultSize="0" autoFill="0" autoLine="0" autoPict="0">
                <anchor moveWithCells="1">
                  <from>
                    <xdr:col>25</xdr:col>
                    <xdr:colOff>47625</xdr:colOff>
                    <xdr:row>144</xdr:row>
                    <xdr:rowOff>180975</xdr:rowOff>
                  </from>
                  <to>
                    <xdr:col>25</xdr:col>
                    <xdr:colOff>257175</xdr:colOff>
                    <xdr:row>146</xdr:row>
                    <xdr:rowOff>9525</xdr:rowOff>
                  </to>
                </anchor>
              </controlPr>
            </control>
          </mc:Choice>
        </mc:AlternateContent>
        <mc:AlternateContent xmlns:mc="http://schemas.openxmlformats.org/markup-compatibility/2006">
          <mc:Choice Requires="x14">
            <control shapeId="4946" r:id="rId532" name="Check Box 1874">
              <controlPr defaultSize="0" autoFill="0" autoLine="0" autoPict="0">
                <anchor moveWithCells="1">
                  <from>
                    <xdr:col>23</xdr:col>
                    <xdr:colOff>47625</xdr:colOff>
                    <xdr:row>285</xdr:row>
                    <xdr:rowOff>66675</xdr:rowOff>
                  </from>
                  <to>
                    <xdr:col>23</xdr:col>
                    <xdr:colOff>257175</xdr:colOff>
                    <xdr:row>286</xdr:row>
                    <xdr:rowOff>95250</xdr:rowOff>
                  </to>
                </anchor>
              </controlPr>
            </control>
          </mc:Choice>
        </mc:AlternateContent>
        <mc:AlternateContent xmlns:mc="http://schemas.openxmlformats.org/markup-compatibility/2006">
          <mc:Choice Requires="x14">
            <control shapeId="4948" r:id="rId533" name="Check Box 1876">
              <controlPr defaultSize="0" autoFill="0" autoLine="0" autoPict="0">
                <anchor moveWithCells="1">
                  <from>
                    <xdr:col>23</xdr:col>
                    <xdr:colOff>47625</xdr:colOff>
                    <xdr:row>442</xdr:row>
                    <xdr:rowOff>47625</xdr:rowOff>
                  </from>
                  <to>
                    <xdr:col>23</xdr:col>
                    <xdr:colOff>257175</xdr:colOff>
                    <xdr:row>443</xdr:row>
                    <xdr:rowOff>76200</xdr:rowOff>
                  </to>
                </anchor>
              </controlPr>
            </control>
          </mc:Choice>
        </mc:AlternateContent>
        <mc:AlternateContent xmlns:mc="http://schemas.openxmlformats.org/markup-compatibility/2006">
          <mc:Choice Requires="x14">
            <control shapeId="4949" r:id="rId534" name="Check Box 1877">
              <controlPr defaultSize="0" autoFill="0" autoLine="0" autoPict="0">
                <anchor moveWithCells="1">
                  <from>
                    <xdr:col>24</xdr:col>
                    <xdr:colOff>47625</xdr:colOff>
                    <xdr:row>442</xdr:row>
                    <xdr:rowOff>47625</xdr:rowOff>
                  </from>
                  <to>
                    <xdr:col>24</xdr:col>
                    <xdr:colOff>257175</xdr:colOff>
                    <xdr:row>443</xdr:row>
                    <xdr:rowOff>76200</xdr:rowOff>
                  </to>
                </anchor>
              </controlPr>
            </control>
          </mc:Choice>
        </mc:AlternateContent>
        <mc:AlternateContent xmlns:mc="http://schemas.openxmlformats.org/markup-compatibility/2006">
          <mc:Choice Requires="x14">
            <control shapeId="4950" r:id="rId535" name="Check Box 1878">
              <controlPr defaultSize="0" autoFill="0" autoLine="0" autoPict="0">
                <anchor moveWithCells="1">
                  <from>
                    <xdr:col>25</xdr:col>
                    <xdr:colOff>47625</xdr:colOff>
                    <xdr:row>442</xdr:row>
                    <xdr:rowOff>47625</xdr:rowOff>
                  </from>
                  <to>
                    <xdr:col>25</xdr:col>
                    <xdr:colOff>257175</xdr:colOff>
                    <xdr:row>443</xdr:row>
                    <xdr:rowOff>76200</xdr:rowOff>
                  </to>
                </anchor>
              </controlPr>
            </control>
          </mc:Choice>
        </mc:AlternateContent>
        <mc:AlternateContent xmlns:mc="http://schemas.openxmlformats.org/markup-compatibility/2006">
          <mc:Choice Requires="x14">
            <control shapeId="4951" r:id="rId536" name="Check Box 1879">
              <controlPr defaultSize="0" autoFill="0" autoLine="0" autoPict="0">
                <anchor moveWithCells="1">
                  <from>
                    <xdr:col>23</xdr:col>
                    <xdr:colOff>47625</xdr:colOff>
                    <xdr:row>445</xdr:row>
                    <xdr:rowOff>85725</xdr:rowOff>
                  </from>
                  <to>
                    <xdr:col>23</xdr:col>
                    <xdr:colOff>257175</xdr:colOff>
                    <xdr:row>446</xdr:row>
                    <xdr:rowOff>114300</xdr:rowOff>
                  </to>
                </anchor>
              </controlPr>
            </control>
          </mc:Choice>
        </mc:AlternateContent>
        <mc:AlternateContent xmlns:mc="http://schemas.openxmlformats.org/markup-compatibility/2006">
          <mc:Choice Requires="x14">
            <control shapeId="4952" r:id="rId537" name="Check Box 1880">
              <controlPr defaultSize="0" autoFill="0" autoLine="0" autoPict="0">
                <anchor moveWithCells="1">
                  <from>
                    <xdr:col>24</xdr:col>
                    <xdr:colOff>47625</xdr:colOff>
                    <xdr:row>445</xdr:row>
                    <xdr:rowOff>85725</xdr:rowOff>
                  </from>
                  <to>
                    <xdr:col>24</xdr:col>
                    <xdr:colOff>257175</xdr:colOff>
                    <xdr:row>446</xdr:row>
                    <xdr:rowOff>114300</xdr:rowOff>
                  </to>
                </anchor>
              </controlPr>
            </control>
          </mc:Choice>
        </mc:AlternateContent>
        <mc:AlternateContent xmlns:mc="http://schemas.openxmlformats.org/markup-compatibility/2006">
          <mc:Choice Requires="x14">
            <control shapeId="4953" r:id="rId538" name="Check Box 1881">
              <controlPr defaultSize="0" autoFill="0" autoLine="0" autoPict="0">
                <anchor moveWithCells="1">
                  <from>
                    <xdr:col>25</xdr:col>
                    <xdr:colOff>47625</xdr:colOff>
                    <xdr:row>445</xdr:row>
                    <xdr:rowOff>85725</xdr:rowOff>
                  </from>
                  <to>
                    <xdr:col>25</xdr:col>
                    <xdr:colOff>257175</xdr:colOff>
                    <xdr:row>446</xdr:row>
                    <xdr:rowOff>114300</xdr:rowOff>
                  </to>
                </anchor>
              </controlPr>
            </control>
          </mc:Choice>
        </mc:AlternateContent>
        <mc:AlternateContent xmlns:mc="http://schemas.openxmlformats.org/markup-compatibility/2006">
          <mc:Choice Requires="x14">
            <control shapeId="4954" r:id="rId539" name="Check Box 1882">
              <controlPr defaultSize="0" autoFill="0" autoLine="0" autoPict="0">
                <anchor moveWithCells="1">
                  <from>
                    <xdr:col>23</xdr:col>
                    <xdr:colOff>47625</xdr:colOff>
                    <xdr:row>447</xdr:row>
                    <xdr:rowOff>66675</xdr:rowOff>
                  </from>
                  <to>
                    <xdr:col>23</xdr:col>
                    <xdr:colOff>257175</xdr:colOff>
                    <xdr:row>448</xdr:row>
                    <xdr:rowOff>85725</xdr:rowOff>
                  </to>
                </anchor>
              </controlPr>
            </control>
          </mc:Choice>
        </mc:AlternateContent>
        <mc:AlternateContent xmlns:mc="http://schemas.openxmlformats.org/markup-compatibility/2006">
          <mc:Choice Requires="x14">
            <control shapeId="4955" r:id="rId540" name="Check Box 1883">
              <controlPr defaultSize="0" autoFill="0" autoLine="0" autoPict="0">
                <anchor moveWithCells="1">
                  <from>
                    <xdr:col>24</xdr:col>
                    <xdr:colOff>47625</xdr:colOff>
                    <xdr:row>447</xdr:row>
                    <xdr:rowOff>66675</xdr:rowOff>
                  </from>
                  <to>
                    <xdr:col>24</xdr:col>
                    <xdr:colOff>257175</xdr:colOff>
                    <xdr:row>448</xdr:row>
                    <xdr:rowOff>85725</xdr:rowOff>
                  </to>
                </anchor>
              </controlPr>
            </control>
          </mc:Choice>
        </mc:AlternateContent>
        <mc:AlternateContent xmlns:mc="http://schemas.openxmlformats.org/markup-compatibility/2006">
          <mc:Choice Requires="x14">
            <control shapeId="4957" r:id="rId541" name="Check Box 1885">
              <controlPr defaultSize="0" autoFill="0" autoLine="0" autoPict="0">
                <anchor moveWithCells="1">
                  <from>
                    <xdr:col>23</xdr:col>
                    <xdr:colOff>47625</xdr:colOff>
                    <xdr:row>449</xdr:row>
                    <xdr:rowOff>190500</xdr:rowOff>
                  </from>
                  <to>
                    <xdr:col>23</xdr:col>
                    <xdr:colOff>257175</xdr:colOff>
                    <xdr:row>451</xdr:row>
                    <xdr:rowOff>9525</xdr:rowOff>
                  </to>
                </anchor>
              </controlPr>
            </control>
          </mc:Choice>
        </mc:AlternateContent>
        <mc:AlternateContent xmlns:mc="http://schemas.openxmlformats.org/markup-compatibility/2006">
          <mc:Choice Requires="x14">
            <control shapeId="4958" r:id="rId542" name="Check Box 1886">
              <controlPr defaultSize="0" autoFill="0" autoLine="0" autoPict="0">
                <anchor moveWithCells="1">
                  <from>
                    <xdr:col>24</xdr:col>
                    <xdr:colOff>47625</xdr:colOff>
                    <xdr:row>449</xdr:row>
                    <xdr:rowOff>190500</xdr:rowOff>
                  </from>
                  <to>
                    <xdr:col>24</xdr:col>
                    <xdr:colOff>257175</xdr:colOff>
                    <xdr:row>451</xdr:row>
                    <xdr:rowOff>9525</xdr:rowOff>
                  </to>
                </anchor>
              </controlPr>
            </control>
          </mc:Choice>
        </mc:AlternateContent>
        <mc:AlternateContent xmlns:mc="http://schemas.openxmlformats.org/markup-compatibility/2006">
          <mc:Choice Requires="x14">
            <control shapeId="4959" r:id="rId543" name="Check Box 1887">
              <controlPr defaultSize="0" autoFill="0" autoLine="0" autoPict="0">
                <anchor moveWithCells="1">
                  <from>
                    <xdr:col>25</xdr:col>
                    <xdr:colOff>47625</xdr:colOff>
                    <xdr:row>449</xdr:row>
                    <xdr:rowOff>190500</xdr:rowOff>
                  </from>
                  <to>
                    <xdr:col>25</xdr:col>
                    <xdr:colOff>257175</xdr:colOff>
                    <xdr:row>451</xdr:row>
                    <xdr:rowOff>9525</xdr:rowOff>
                  </to>
                </anchor>
              </controlPr>
            </control>
          </mc:Choice>
        </mc:AlternateContent>
        <mc:AlternateContent xmlns:mc="http://schemas.openxmlformats.org/markup-compatibility/2006">
          <mc:Choice Requires="x14">
            <control shapeId="4960" r:id="rId544" name="Check Box 1888">
              <controlPr defaultSize="0" autoFill="0" autoLine="0" autoPict="0">
                <anchor moveWithCells="1">
                  <from>
                    <xdr:col>23</xdr:col>
                    <xdr:colOff>47625</xdr:colOff>
                    <xdr:row>452</xdr:row>
                    <xdr:rowOff>76200</xdr:rowOff>
                  </from>
                  <to>
                    <xdr:col>23</xdr:col>
                    <xdr:colOff>257175</xdr:colOff>
                    <xdr:row>453</xdr:row>
                    <xdr:rowOff>114300</xdr:rowOff>
                  </to>
                </anchor>
              </controlPr>
            </control>
          </mc:Choice>
        </mc:AlternateContent>
        <mc:AlternateContent xmlns:mc="http://schemas.openxmlformats.org/markup-compatibility/2006">
          <mc:Choice Requires="x14">
            <control shapeId="4961" r:id="rId545" name="Check Box 1889">
              <controlPr defaultSize="0" autoFill="0" autoLine="0" autoPict="0">
                <anchor moveWithCells="1">
                  <from>
                    <xdr:col>24</xdr:col>
                    <xdr:colOff>47625</xdr:colOff>
                    <xdr:row>452</xdr:row>
                    <xdr:rowOff>76200</xdr:rowOff>
                  </from>
                  <to>
                    <xdr:col>24</xdr:col>
                    <xdr:colOff>257175</xdr:colOff>
                    <xdr:row>453</xdr:row>
                    <xdr:rowOff>114300</xdr:rowOff>
                  </to>
                </anchor>
              </controlPr>
            </control>
          </mc:Choice>
        </mc:AlternateContent>
        <mc:AlternateContent xmlns:mc="http://schemas.openxmlformats.org/markup-compatibility/2006">
          <mc:Choice Requires="x14">
            <control shapeId="4962" r:id="rId546" name="Check Box 1890">
              <controlPr defaultSize="0" autoFill="0" autoLine="0" autoPict="0">
                <anchor moveWithCells="1">
                  <from>
                    <xdr:col>25</xdr:col>
                    <xdr:colOff>47625</xdr:colOff>
                    <xdr:row>452</xdr:row>
                    <xdr:rowOff>76200</xdr:rowOff>
                  </from>
                  <to>
                    <xdr:col>25</xdr:col>
                    <xdr:colOff>257175</xdr:colOff>
                    <xdr:row>453</xdr:row>
                    <xdr:rowOff>114300</xdr:rowOff>
                  </to>
                </anchor>
              </controlPr>
            </control>
          </mc:Choice>
        </mc:AlternateContent>
        <mc:AlternateContent xmlns:mc="http://schemas.openxmlformats.org/markup-compatibility/2006">
          <mc:Choice Requires="x14">
            <control shapeId="4963" r:id="rId547" name="Check Box 1891">
              <controlPr defaultSize="0" autoFill="0" autoLine="0" autoPict="0">
                <anchor moveWithCells="1">
                  <from>
                    <xdr:col>23</xdr:col>
                    <xdr:colOff>47625</xdr:colOff>
                    <xdr:row>454</xdr:row>
                    <xdr:rowOff>171450</xdr:rowOff>
                  </from>
                  <to>
                    <xdr:col>23</xdr:col>
                    <xdr:colOff>257175</xdr:colOff>
                    <xdr:row>455</xdr:row>
                    <xdr:rowOff>200025</xdr:rowOff>
                  </to>
                </anchor>
              </controlPr>
            </control>
          </mc:Choice>
        </mc:AlternateContent>
        <mc:AlternateContent xmlns:mc="http://schemas.openxmlformats.org/markup-compatibility/2006">
          <mc:Choice Requires="x14">
            <control shapeId="4964" r:id="rId548" name="Check Box 1892">
              <controlPr defaultSize="0" autoFill="0" autoLine="0" autoPict="0">
                <anchor moveWithCells="1">
                  <from>
                    <xdr:col>24</xdr:col>
                    <xdr:colOff>47625</xdr:colOff>
                    <xdr:row>454</xdr:row>
                    <xdr:rowOff>171450</xdr:rowOff>
                  </from>
                  <to>
                    <xdr:col>24</xdr:col>
                    <xdr:colOff>257175</xdr:colOff>
                    <xdr:row>455</xdr:row>
                    <xdr:rowOff>200025</xdr:rowOff>
                  </to>
                </anchor>
              </controlPr>
            </control>
          </mc:Choice>
        </mc:AlternateContent>
        <mc:AlternateContent xmlns:mc="http://schemas.openxmlformats.org/markup-compatibility/2006">
          <mc:Choice Requires="x14">
            <control shapeId="4965" r:id="rId549" name="Check Box 1893">
              <controlPr defaultSize="0" autoFill="0" autoLine="0" autoPict="0">
                <anchor moveWithCells="1">
                  <from>
                    <xdr:col>25</xdr:col>
                    <xdr:colOff>47625</xdr:colOff>
                    <xdr:row>454</xdr:row>
                    <xdr:rowOff>171450</xdr:rowOff>
                  </from>
                  <to>
                    <xdr:col>25</xdr:col>
                    <xdr:colOff>257175</xdr:colOff>
                    <xdr:row>455</xdr:row>
                    <xdr:rowOff>200025</xdr:rowOff>
                  </to>
                </anchor>
              </controlPr>
            </control>
          </mc:Choice>
        </mc:AlternateContent>
        <mc:AlternateContent xmlns:mc="http://schemas.openxmlformats.org/markup-compatibility/2006">
          <mc:Choice Requires="x14">
            <control shapeId="4967" r:id="rId550" name="Check Box 1895">
              <controlPr defaultSize="0" autoFill="0" autoLine="0" autoPict="0">
                <anchor moveWithCells="1">
                  <from>
                    <xdr:col>24</xdr:col>
                    <xdr:colOff>47625</xdr:colOff>
                    <xdr:row>494</xdr:row>
                    <xdr:rowOff>85725</xdr:rowOff>
                  </from>
                  <to>
                    <xdr:col>24</xdr:col>
                    <xdr:colOff>257175</xdr:colOff>
                    <xdr:row>495</xdr:row>
                    <xdr:rowOff>114300</xdr:rowOff>
                  </to>
                </anchor>
              </controlPr>
            </control>
          </mc:Choice>
        </mc:AlternateContent>
        <mc:AlternateContent xmlns:mc="http://schemas.openxmlformats.org/markup-compatibility/2006">
          <mc:Choice Requires="x14">
            <control shapeId="4968" r:id="rId551" name="Check Box 1896">
              <controlPr defaultSize="0" autoFill="0" autoLine="0" autoPict="0">
                <anchor moveWithCells="1">
                  <from>
                    <xdr:col>25</xdr:col>
                    <xdr:colOff>47625</xdr:colOff>
                    <xdr:row>494</xdr:row>
                    <xdr:rowOff>85725</xdr:rowOff>
                  </from>
                  <to>
                    <xdr:col>25</xdr:col>
                    <xdr:colOff>257175</xdr:colOff>
                    <xdr:row>495</xdr:row>
                    <xdr:rowOff>114300</xdr:rowOff>
                  </to>
                </anchor>
              </controlPr>
            </control>
          </mc:Choice>
        </mc:AlternateContent>
        <mc:AlternateContent xmlns:mc="http://schemas.openxmlformats.org/markup-compatibility/2006">
          <mc:Choice Requires="x14">
            <control shapeId="4969" r:id="rId552" name="Check Box 1897">
              <controlPr defaultSize="0" autoFill="0" autoLine="0" autoPict="0">
                <anchor moveWithCells="1">
                  <from>
                    <xdr:col>23</xdr:col>
                    <xdr:colOff>47625</xdr:colOff>
                    <xdr:row>497</xdr:row>
                    <xdr:rowOff>161925</xdr:rowOff>
                  </from>
                  <to>
                    <xdr:col>23</xdr:col>
                    <xdr:colOff>257175</xdr:colOff>
                    <xdr:row>498</xdr:row>
                    <xdr:rowOff>190500</xdr:rowOff>
                  </to>
                </anchor>
              </controlPr>
            </control>
          </mc:Choice>
        </mc:AlternateContent>
        <mc:AlternateContent xmlns:mc="http://schemas.openxmlformats.org/markup-compatibility/2006">
          <mc:Choice Requires="x14">
            <control shapeId="4970" r:id="rId553" name="Check Box 1898">
              <controlPr defaultSize="0" autoFill="0" autoLine="0" autoPict="0">
                <anchor moveWithCells="1">
                  <from>
                    <xdr:col>24</xdr:col>
                    <xdr:colOff>47625</xdr:colOff>
                    <xdr:row>497</xdr:row>
                    <xdr:rowOff>161925</xdr:rowOff>
                  </from>
                  <to>
                    <xdr:col>24</xdr:col>
                    <xdr:colOff>257175</xdr:colOff>
                    <xdr:row>498</xdr:row>
                    <xdr:rowOff>190500</xdr:rowOff>
                  </to>
                </anchor>
              </controlPr>
            </control>
          </mc:Choice>
        </mc:AlternateContent>
        <mc:AlternateContent xmlns:mc="http://schemas.openxmlformats.org/markup-compatibility/2006">
          <mc:Choice Requires="x14">
            <control shapeId="4971" r:id="rId554" name="Check Box 1899">
              <controlPr defaultSize="0" autoFill="0" autoLine="0" autoPict="0">
                <anchor moveWithCells="1">
                  <from>
                    <xdr:col>25</xdr:col>
                    <xdr:colOff>47625</xdr:colOff>
                    <xdr:row>497</xdr:row>
                    <xdr:rowOff>161925</xdr:rowOff>
                  </from>
                  <to>
                    <xdr:col>25</xdr:col>
                    <xdr:colOff>257175</xdr:colOff>
                    <xdr:row>498</xdr:row>
                    <xdr:rowOff>190500</xdr:rowOff>
                  </to>
                </anchor>
              </controlPr>
            </control>
          </mc:Choice>
        </mc:AlternateContent>
        <mc:AlternateContent xmlns:mc="http://schemas.openxmlformats.org/markup-compatibility/2006">
          <mc:Choice Requires="x14">
            <control shapeId="4972" r:id="rId555" name="Check Box 1900">
              <controlPr defaultSize="0" autoFill="0" autoLine="0" autoPict="0">
                <anchor moveWithCells="1">
                  <from>
                    <xdr:col>24</xdr:col>
                    <xdr:colOff>47625</xdr:colOff>
                    <xdr:row>497</xdr:row>
                    <xdr:rowOff>161925</xdr:rowOff>
                  </from>
                  <to>
                    <xdr:col>24</xdr:col>
                    <xdr:colOff>257175</xdr:colOff>
                    <xdr:row>498</xdr:row>
                    <xdr:rowOff>190500</xdr:rowOff>
                  </to>
                </anchor>
              </controlPr>
            </control>
          </mc:Choice>
        </mc:AlternateContent>
        <mc:AlternateContent xmlns:mc="http://schemas.openxmlformats.org/markup-compatibility/2006">
          <mc:Choice Requires="x14">
            <control shapeId="4973" r:id="rId556" name="Check Box 1901">
              <controlPr defaultSize="0" autoFill="0" autoLine="0" autoPict="0">
                <anchor moveWithCells="1">
                  <from>
                    <xdr:col>25</xdr:col>
                    <xdr:colOff>47625</xdr:colOff>
                    <xdr:row>497</xdr:row>
                    <xdr:rowOff>161925</xdr:rowOff>
                  </from>
                  <to>
                    <xdr:col>25</xdr:col>
                    <xdr:colOff>257175</xdr:colOff>
                    <xdr:row>498</xdr:row>
                    <xdr:rowOff>190500</xdr:rowOff>
                  </to>
                </anchor>
              </controlPr>
            </control>
          </mc:Choice>
        </mc:AlternateContent>
        <mc:AlternateContent xmlns:mc="http://schemas.openxmlformats.org/markup-compatibility/2006">
          <mc:Choice Requires="x14">
            <control shapeId="4976" r:id="rId557" name="Check Box 1904">
              <controlPr defaultSize="0" autoFill="0" autoLine="0" autoPict="0">
                <anchor moveWithCells="1">
                  <from>
                    <xdr:col>23</xdr:col>
                    <xdr:colOff>47625</xdr:colOff>
                    <xdr:row>788</xdr:row>
                    <xdr:rowOff>66675</xdr:rowOff>
                  </from>
                  <to>
                    <xdr:col>23</xdr:col>
                    <xdr:colOff>257175</xdr:colOff>
                    <xdr:row>789</xdr:row>
                    <xdr:rowOff>95250</xdr:rowOff>
                  </to>
                </anchor>
              </controlPr>
            </control>
          </mc:Choice>
        </mc:AlternateContent>
        <mc:AlternateContent xmlns:mc="http://schemas.openxmlformats.org/markup-compatibility/2006">
          <mc:Choice Requires="x14">
            <control shapeId="4977" r:id="rId558" name="Check Box 1905">
              <controlPr defaultSize="0" autoFill="0" autoLine="0" autoPict="0">
                <anchor moveWithCells="1">
                  <from>
                    <xdr:col>24</xdr:col>
                    <xdr:colOff>47625</xdr:colOff>
                    <xdr:row>788</xdr:row>
                    <xdr:rowOff>66675</xdr:rowOff>
                  </from>
                  <to>
                    <xdr:col>24</xdr:col>
                    <xdr:colOff>257175</xdr:colOff>
                    <xdr:row>789</xdr:row>
                    <xdr:rowOff>95250</xdr:rowOff>
                  </to>
                </anchor>
              </controlPr>
            </control>
          </mc:Choice>
        </mc:AlternateContent>
        <mc:AlternateContent xmlns:mc="http://schemas.openxmlformats.org/markup-compatibility/2006">
          <mc:Choice Requires="x14">
            <control shapeId="4978" r:id="rId559" name="Check Box 1906">
              <controlPr defaultSize="0" autoFill="0" autoLine="0" autoPict="0">
                <anchor moveWithCells="1">
                  <from>
                    <xdr:col>25</xdr:col>
                    <xdr:colOff>47625</xdr:colOff>
                    <xdr:row>788</xdr:row>
                    <xdr:rowOff>66675</xdr:rowOff>
                  </from>
                  <to>
                    <xdr:col>25</xdr:col>
                    <xdr:colOff>257175</xdr:colOff>
                    <xdr:row>789</xdr:row>
                    <xdr:rowOff>95250</xdr:rowOff>
                  </to>
                </anchor>
              </controlPr>
            </control>
          </mc:Choice>
        </mc:AlternateContent>
        <mc:AlternateContent xmlns:mc="http://schemas.openxmlformats.org/markup-compatibility/2006">
          <mc:Choice Requires="x14">
            <control shapeId="4979" r:id="rId560" name="Check Box 1907">
              <controlPr defaultSize="0" autoFill="0" autoLine="0" autoPict="0">
                <anchor moveWithCells="1">
                  <from>
                    <xdr:col>24</xdr:col>
                    <xdr:colOff>47625</xdr:colOff>
                    <xdr:row>796</xdr:row>
                    <xdr:rowOff>95250</xdr:rowOff>
                  </from>
                  <to>
                    <xdr:col>24</xdr:col>
                    <xdr:colOff>257175</xdr:colOff>
                    <xdr:row>797</xdr:row>
                    <xdr:rowOff>123825</xdr:rowOff>
                  </to>
                </anchor>
              </controlPr>
            </control>
          </mc:Choice>
        </mc:AlternateContent>
        <mc:AlternateContent xmlns:mc="http://schemas.openxmlformats.org/markup-compatibility/2006">
          <mc:Choice Requires="x14">
            <control shapeId="4980" r:id="rId561" name="Check Box 1908">
              <controlPr defaultSize="0" autoFill="0" autoLine="0" autoPict="0">
                <anchor moveWithCells="1">
                  <from>
                    <xdr:col>25</xdr:col>
                    <xdr:colOff>47625</xdr:colOff>
                    <xdr:row>796</xdr:row>
                    <xdr:rowOff>95250</xdr:rowOff>
                  </from>
                  <to>
                    <xdr:col>25</xdr:col>
                    <xdr:colOff>257175</xdr:colOff>
                    <xdr:row>797</xdr:row>
                    <xdr:rowOff>123825</xdr:rowOff>
                  </to>
                </anchor>
              </controlPr>
            </control>
          </mc:Choice>
        </mc:AlternateContent>
        <mc:AlternateContent xmlns:mc="http://schemas.openxmlformats.org/markup-compatibility/2006">
          <mc:Choice Requires="x14">
            <control shapeId="4981" r:id="rId562" name="Check Box 1909">
              <controlPr defaultSize="0" autoFill="0" autoLine="0" autoPict="0">
                <anchor moveWithCells="1">
                  <from>
                    <xdr:col>23</xdr:col>
                    <xdr:colOff>47625</xdr:colOff>
                    <xdr:row>801</xdr:row>
                    <xdr:rowOff>28575</xdr:rowOff>
                  </from>
                  <to>
                    <xdr:col>23</xdr:col>
                    <xdr:colOff>257175</xdr:colOff>
                    <xdr:row>802</xdr:row>
                    <xdr:rowOff>57150</xdr:rowOff>
                  </to>
                </anchor>
              </controlPr>
            </control>
          </mc:Choice>
        </mc:AlternateContent>
        <mc:AlternateContent xmlns:mc="http://schemas.openxmlformats.org/markup-compatibility/2006">
          <mc:Choice Requires="x14">
            <control shapeId="4982" r:id="rId563" name="Check Box 1910">
              <controlPr defaultSize="0" autoFill="0" autoLine="0" autoPict="0">
                <anchor moveWithCells="1">
                  <from>
                    <xdr:col>24</xdr:col>
                    <xdr:colOff>47625</xdr:colOff>
                    <xdr:row>801</xdr:row>
                    <xdr:rowOff>28575</xdr:rowOff>
                  </from>
                  <to>
                    <xdr:col>24</xdr:col>
                    <xdr:colOff>257175</xdr:colOff>
                    <xdr:row>802</xdr:row>
                    <xdr:rowOff>57150</xdr:rowOff>
                  </to>
                </anchor>
              </controlPr>
            </control>
          </mc:Choice>
        </mc:AlternateContent>
        <mc:AlternateContent xmlns:mc="http://schemas.openxmlformats.org/markup-compatibility/2006">
          <mc:Choice Requires="x14">
            <control shapeId="4983" r:id="rId564" name="Check Box 1911">
              <controlPr defaultSize="0" autoFill="0" autoLine="0" autoPict="0">
                <anchor moveWithCells="1">
                  <from>
                    <xdr:col>25</xdr:col>
                    <xdr:colOff>47625</xdr:colOff>
                    <xdr:row>801</xdr:row>
                    <xdr:rowOff>28575</xdr:rowOff>
                  </from>
                  <to>
                    <xdr:col>25</xdr:col>
                    <xdr:colOff>257175</xdr:colOff>
                    <xdr:row>802</xdr:row>
                    <xdr:rowOff>57150</xdr:rowOff>
                  </to>
                </anchor>
              </controlPr>
            </control>
          </mc:Choice>
        </mc:AlternateContent>
        <mc:AlternateContent xmlns:mc="http://schemas.openxmlformats.org/markup-compatibility/2006">
          <mc:Choice Requires="x14">
            <control shapeId="4984" r:id="rId565" name="Check Box 1912">
              <controlPr defaultSize="0" autoFill="0" autoLine="0" autoPict="0">
                <anchor moveWithCells="1">
                  <from>
                    <xdr:col>24</xdr:col>
                    <xdr:colOff>47625</xdr:colOff>
                    <xdr:row>877</xdr:row>
                    <xdr:rowOff>123825</xdr:rowOff>
                  </from>
                  <to>
                    <xdr:col>24</xdr:col>
                    <xdr:colOff>257175</xdr:colOff>
                    <xdr:row>878</xdr:row>
                    <xdr:rowOff>152400</xdr:rowOff>
                  </to>
                </anchor>
              </controlPr>
            </control>
          </mc:Choice>
        </mc:AlternateContent>
        <mc:AlternateContent xmlns:mc="http://schemas.openxmlformats.org/markup-compatibility/2006">
          <mc:Choice Requires="x14">
            <control shapeId="4985" r:id="rId566" name="Check Box 1913">
              <controlPr defaultSize="0" autoFill="0" autoLine="0" autoPict="0">
                <anchor moveWithCells="1">
                  <from>
                    <xdr:col>25</xdr:col>
                    <xdr:colOff>47625</xdr:colOff>
                    <xdr:row>877</xdr:row>
                    <xdr:rowOff>123825</xdr:rowOff>
                  </from>
                  <to>
                    <xdr:col>25</xdr:col>
                    <xdr:colOff>257175</xdr:colOff>
                    <xdr:row>878</xdr:row>
                    <xdr:rowOff>152400</xdr:rowOff>
                  </to>
                </anchor>
              </controlPr>
            </control>
          </mc:Choice>
        </mc:AlternateContent>
        <mc:AlternateContent xmlns:mc="http://schemas.openxmlformats.org/markup-compatibility/2006">
          <mc:Choice Requires="x14">
            <control shapeId="4992" r:id="rId567" name="Check Box 1920">
              <controlPr defaultSize="0" autoFill="0" autoLine="0" autoPict="0">
                <anchor moveWithCells="1">
                  <from>
                    <xdr:col>23</xdr:col>
                    <xdr:colOff>47625</xdr:colOff>
                    <xdr:row>478</xdr:row>
                    <xdr:rowOff>47625</xdr:rowOff>
                  </from>
                  <to>
                    <xdr:col>23</xdr:col>
                    <xdr:colOff>257175</xdr:colOff>
                    <xdr:row>479</xdr:row>
                    <xdr:rowOff>76200</xdr:rowOff>
                  </to>
                </anchor>
              </controlPr>
            </control>
          </mc:Choice>
        </mc:AlternateContent>
        <mc:AlternateContent xmlns:mc="http://schemas.openxmlformats.org/markup-compatibility/2006">
          <mc:Choice Requires="x14">
            <control shapeId="4993" r:id="rId568" name="Check Box 1921">
              <controlPr defaultSize="0" autoFill="0" autoLine="0" autoPict="0">
                <anchor moveWithCells="1">
                  <from>
                    <xdr:col>24</xdr:col>
                    <xdr:colOff>47625</xdr:colOff>
                    <xdr:row>478</xdr:row>
                    <xdr:rowOff>47625</xdr:rowOff>
                  </from>
                  <to>
                    <xdr:col>24</xdr:col>
                    <xdr:colOff>257175</xdr:colOff>
                    <xdr:row>479</xdr:row>
                    <xdr:rowOff>76200</xdr:rowOff>
                  </to>
                </anchor>
              </controlPr>
            </control>
          </mc:Choice>
        </mc:AlternateContent>
        <mc:AlternateContent xmlns:mc="http://schemas.openxmlformats.org/markup-compatibility/2006">
          <mc:Choice Requires="x14">
            <control shapeId="4994" r:id="rId569" name="Check Box 1922">
              <controlPr defaultSize="0" autoFill="0" autoLine="0" autoPict="0">
                <anchor moveWithCells="1">
                  <from>
                    <xdr:col>25</xdr:col>
                    <xdr:colOff>47625</xdr:colOff>
                    <xdr:row>478</xdr:row>
                    <xdr:rowOff>47625</xdr:rowOff>
                  </from>
                  <to>
                    <xdr:col>25</xdr:col>
                    <xdr:colOff>257175</xdr:colOff>
                    <xdr:row>479</xdr:row>
                    <xdr:rowOff>76200</xdr:rowOff>
                  </to>
                </anchor>
              </controlPr>
            </control>
          </mc:Choice>
        </mc:AlternateContent>
        <mc:AlternateContent xmlns:mc="http://schemas.openxmlformats.org/markup-compatibility/2006">
          <mc:Choice Requires="x14">
            <control shapeId="4995" r:id="rId570" name="Check Box 1923">
              <controlPr defaultSize="0" autoFill="0" autoLine="0" autoPict="0">
                <anchor moveWithCells="1">
                  <from>
                    <xdr:col>23</xdr:col>
                    <xdr:colOff>47625</xdr:colOff>
                    <xdr:row>475</xdr:row>
                    <xdr:rowOff>85725</xdr:rowOff>
                  </from>
                  <to>
                    <xdr:col>23</xdr:col>
                    <xdr:colOff>257175</xdr:colOff>
                    <xdr:row>476</xdr:row>
                    <xdr:rowOff>114300</xdr:rowOff>
                  </to>
                </anchor>
              </controlPr>
            </control>
          </mc:Choice>
        </mc:AlternateContent>
        <mc:AlternateContent xmlns:mc="http://schemas.openxmlformats.org/markup-compatibility/2006">
          <mc:Choice Requires="x14">
            <control shapeId="4996" r:id="rId571" name="Check Box 1924">
              <controlPr defaultSize="0" autoFill="0" autoLine="0" autoPict="0">
                <anchor moveWithCells="1">
                  <from>
                    <xdr:col>24</xdr:col>
                    <xdr:colOff>47625</xdr:colOff>
                    <xdr:row>475</xdr:row>
                    <xdr:rowOff>85725</xdr:rowOff>
                  </from>
                  <to>
                    <xdr:col>24</xdr:col>
                    <xdr:colOff>257175</xdr:colOff>
                    <xdr:row>476</xdr:row>
                    <xdr:rowOff>114300</xdr:rowOff>
                  </to>
                </anchor>
              </controlPr>
            </control>
          </mc:Choice>
        </mc:AlternateContent>
        <mc:AlternateContent xmlns:mc="http://schemas.openxmlformats.org/markup-compatibility/2006">
          <mc:Choice Requires="x14">
            <control shapeId="4997" r:id="rId572" name="Check Box 1925">
              <controlPr defaultSize="0" autoFill="0" autoLine="0" autoPict="0">
                <anchor moveWithCells="1">
                  <from>
                    <xdr:col>25</xdr:col>
                    <xdr:colOff>47625</xdr:colOff>
                    <xdr:row>475</xdr:row>
                    <xdr:rowOff>85725</xdr:rowOff>
                  </from>
                  <to>
                    <xdr:col>25</xdr:col>
                    <xdr:colOff>257175</xdr:colOff>
                    <xdr:row>476</xdr:row>
                    <xdr:rowOff>114300</xdr:rowOff>
                  </to>
                </anchor>
              </controlPr>
            </control>
          </mc:Choice>
        </mc:AlternateContent>
        <mc:AlternateContent xmlns:mc="http://schemas.openxmlformats.org/markup-compatibility/2006">
          <mc:Choice Requires="x14">
            <control shapeId="4998" r:id="rId573" name="Check Box 1926">
              <controlPr defaultSize="0" autoFill="0" autoLine="0" autoPict="0">
                <anchor moveWithCells="1">
                  <from>
                    <xdr:col>23</xdr:col>
                    <xdr:colOff>47625</xdr:colOff>
                    <xdr:row>1408</xdr:row>
                    <xdr:rowOff>190500</xdr:rowOff>
                  </from>
                  <to>
                    <xdr:col>23</xdr:col>
                    <xdr:colOff>257175</xdr:colOff>
                    <xdr:row>1410</xdr:row>
                    <xdr:rowOff>28575</xdr:rowOff>
                  </to>
                </anchor>
              </controlPr>
            </control>
          </mc:Choice>
        </mc:AlternateContent>
        <mc:AlternateContent xmlns:mc="http://schemas.openxmlformats.org/markup-compatibility/2006">
          <mc:Choice Requires="x14">
            <control shapeId="4999" r:id="rId574" name="Check Box 1927">
              <controlPr defaultSize="0" autoFill="0" autoLine="0" autoPict="0">
                <anchor moveWithCells="1">
                  <from>
                    <xdr:col>24</xdr:col>
                    <xdr:colOff>47625</xdr:colOff>
                    <xdr:row>1408</xdr:row>
                    <xdr:rowOff>190500</xdr:rowOff>
                  </from>
                  <to>
                    <xdr:col>24</xdr:col>
                    <xdr:colOff>257175</xdr:colOff>
                    <xdr:row>1410</xdr:row>
                    <xdr:rowOff>28575</xdr:rowOff>
                  </to>
                </anchor>
              </controlPr>
            </control>
          </mc:Choice>
        </mc:AlternateContent>
        <mc:AlternateContent xmlns:mc="http://schemas.openxmlformats.org/markup-compatibility/2006">
          <mc:Choice Requires="x14">
            <control shapeId="5000" r:id="rId575" name="Check Box 1928">
              <controlPr defaultSize="0" autoFill="0" autoLine="0" autoPict="0">
                <anchor moveWithCells="1">
                  <from>
                    <xdr:col>25</xdr:col>
                    <xdr:colOff>47625</xdr:colOff>
                    <xdr:row>1408</xdr:row>
                    <xdr:rowOff>190500</xdr:rowOff>
                  </from>
                  <to>
                    <xdr:col>25</xdr:col>
                    <xdr:colOff>257175</xdr:colOff>
                    <xdr:row>1410</xdr:row>
                    <xdr:rowOff>28575</xdr:rowOff>
                  </to>
                </anchor>
              </controlPr>
            </control>
          </mc:Choice>
        </mc:AlternateContent>
        <mc:AlternateContent xmlns:mc="http://schemas.openxmlformats.org/markup-compatibility/2006">
          <mc:Choice Requires="x14">
            <control shapeId="5001" r:id="rId576" name="Check Box 1929">
              <controlPr defaultSize="0" autoFill="0" autoLine="0" autoPict="0">
                <anchor moveWithCells="1">
                  <from>
                    <xdr:col>23</xdr:col>
                    <xdr:colOff>47625</xdr:colOff>
                    <xdr:row>1399</xdr:row>
                    <xdr:rowOff>180975</xdr:rowOff>
                  </from>
                  <to>
                    <xdr:col>23</xdr:col>
                    <xdr:colOff>257175</xdr:colOff>
                    <xdr:row>1401</xdr:row>
                    <xdr:rowOff>19050</xdr:rowOff>
                  </to>
                </anchor>
              </controlPr>
            </control>
          </mc:Choice>
        </mc:AlternateContent>
        <mc:AlternateContent xmlns:mc="http://schemas.openxmlformats.org/markup-compatibility/2006">
          <mc:Choice Requires="x14">
            <control shapeId="5002" r:id="rId577" name="Check Box 1930">
              <controlPr defaultSize="0" autoFill="0" autoLine="0" autoPict="0">
                <anchor moveWithCells="1">
                  <from>
                    <xdr:col>24</xdr:col>
                    <xdr:colOff>47625</xdr:colOff>
                    <xdr:row>1399</xdr:row>
                    <xdr:rowOff>180975</xdr:rowOff>
                  </from>
                  <to>
                    <xdr:col>24</xdr:col>
                    <xdr:colOff>257175</xdr:colOff>
                    <xdr:row>1401</xdr:row>
                    <xdr:rowOff>19050</xdr:rowOff>
                  </to>
                </anchor>
              </controlPr>
            </control>
          </mc:Choice>
        </mc:AlternateContent>
        <mc:AlternateContent xmlns:mc="http://schemas.openxmlformats.org/markup-compatibility/2006">
          <mc:Choice Requires="x14">
            <control shapeId="5003" r:id="rId578" name="Check Box 1931">
              <controlPr defaultSize="0" autoFill="0" autoLine="0" autoPict="0">
                <anchor moveWithCells="1">
                  <from>
                    <xdr:col>25</xdr:col>
                    <xdr:colOff>47625</xdr:colOff>
                    <xdr:row>1399</xdr:row>
                    <xdr:rowOff>180975</xdr:rowOff>
                  </from>
                  <to>
                    <xdr:col>25</xdr:col>
                    <xdr:colOff>257175</xdr:colOff>
                    <xdr:row>1401</xdr:row>
                    <xdr:rowOff>19050</xdr:rowOff>
                  </to>
                </anchor>
              </controlPr>
            </control>
          </mc:Choice>
        </mc:AlternateContent>
        <mc:AlternateContent xmlns:mc="http://schemas.openxmlformats.org/markup-compatibility/2006">
          <mc:Choice Requires="x14">
            <control shapeId="5004" r:id="rId579" name="Check Box 1932">
              <controlPr defaultSize="0" autoFill="0" autoLine="0" autoPict="0">
                <anchor moveWithCells="1">
                  <from>
                    <xdr:col>23</xdr:col>
                    <xdr:colOff>47625</xdr:colOff>
                    <xdr:row>1382</xdr:row>
                    <xdr:rowOff>190500</xdr:rowOff>
                  </from>
                  <to>
                    <xdr:col>23</xdr:col>
                    <xdr:colOff>257175</xdr:colOff>
                    <xdr:row>1384</xdr:row>
                    <xdr:rowOff>28575</xdr:rowOff>
                  </to>
                </anchor>
              </controlPr>
            </control>
          </mc:Choice>
        </mc:AlternateContent>
        <mc:AlternateContent xmlns:mc="http://schemas.openxmlformats.org/markup-compatibility/2006">
          <mc:Choice Requires="x14">
            <control shapeId="5005" r:id="rId580" name="Check Box 1933">
              <controlPr defaultSize="0" autoFill="0" autoLine="0" autoPict="0">
                <anchor moveWithCells="1">
                  <from>
                    <xdr:col>24</xdr:col>
                    <xdr:colOff>47625</xdr:colOff>
                    <xdr:row>1382</xdr:row>
                    <xdr:rowOff>190500</xdr:rowOff>
                  </from>
                  <to>
                    <xdr:col>24</xdr:col>
                    <xdr:colOff>257175</xdr:colOff>
                    <xdr:row>1384</xdr:row>
                    <xdr:rowOff>28575</xdr:rowOff>
                  </to>
                </anchor>
              </controlPr>
            </control>
          </mc:Choice>
        </mc:AlternateContent>
        <mc:AlternateContent xmlns:mc="http://schemas.openxmlformats.org/markup-compatibility/2006">
          <mc:Choice Requires="x14">
            <control shapeId="5006" r:id="rId581" name="Check Box 1934">
              <controlPr defaultSize="0" autoFill="0" autoLine="0" autoPict="0">
                <anchor moveWithCells="1">
                  <from>
                    <xdr:col>25</xdr:col>
                    <xdr:colOff>47625</xdr:colOff>
                    <xdr:row>1382</xdr:row>
                    <xdr:rowOff>190500</xdr:rowOff>
                  </from>
                  <to>
                    <xdr:col>25</xdr:col>
                    <xdr:colOff>257175</xdr:colOff>
                    <xdr:row>1384</xdr:row>
                    <xdr:rowOff>28575</xdr:rowOff>
                  </to>
                </anchor>
              </controlPr>
            </control>
          </mc:Choice>
        </mc:AlternateContent>
        <mc:AlternateContent xmlns:mc="http://schemas.openxmlformats.org/markup-compatibility/2006">
          <mc:Choice Requires="x14">
            <control shapeId="5007" r:id="rId582" name="Check Box 1935">
              <controlPr defaultSize="0" autoFill="0" autoLine="0" autoPict="0">
                <anchor moveWithCells="1">
                  <from>
                    <xdr:col>23</xdr:col>
                    <xdr:colOff>47625</xdr:colOff>
                    <xdr:row>1367</xdr:row>
                    <xdr:rowOff>190500</xdr:rowOff>
                  </from>
                  <to>
                    <xdr:col>23</xdr:col>
                    <xdr:colOff>257175</xdr:colOff>
                    <xdr:row>1369</xdr:row>
                    <xdr:rowOff>28575</xdr:rowOff>
                  </to>
                </anchor>
              </controlPr>
            </control>
          </mc:Choice>
        </mc:AlternateContent>
        <mc:AlternateContent xmlns:mc="http://schemas.openxmlformats.org/markup-compatibility/2006">
          <mc:Choice Requires="x14">
            <control shapeId="5008" r:id="rId583" name="Check Box 1936">
              <controlPr defaultSize="0" autoFill="0" autoLine="0" autoPict="0">
                <anchor moveWithCells="1">
                  <from>
                    <xdr:col>24</xdr:col>
                    <xdr:colOff>47625</xdr:colOff>
                    <xdr:row>1367</xdr:row>
                    <xdr:rowOff>190500</xdr:rowOff>
                  </from>
                  <to>
                    <xdr:col>24</xdr:col>
                    <xdr:colOff>257175</xdr:colOff>
                    <xdr:row>1369</xdr:row>
                    <xdr:rowOff>28575</xdr:rowOff>
                  </to>
                </anchor>
              </controlPr>
            </control>
          </mc:Choice>
        </mc:AlternateContent>
        <mc:AlternateContent xmlns:mc="http://schemas.openxmlformats.org/markup-compatibility/2006">
          <mc:Choice Requires="x14">
            <control shapeId="5009" r:id="rId584" name="Check Box 1937">
              <controlPr defaultSize="0" autoFill="0" autoLine="0" autoPict="0">
                <anchor moveWithCells="1">
                  <from>
                    <xdr:col>25</xdr:col>
                    <xdr:colOff>47625</xdr:colOff>
                    <xdr:row>1367</xdr:row>
                    <xdr:rowOff>190500</xdr:rowOff>
                  </from>
                  <to>
                    <xdr:col>25</xdr:col>
                    <xdr:colOff>257175</xdr:colOff>
                    <xdr:row>1369</xdr:row>
                    <xdr:rowOff>28575</xdr:rowOff>
                  </to>
                </anchor>
              </controlPr>
            </control>
          </mc:Choice>
        </mc:AlternateContent>
        <mc:AlternateContent xmlns:mc="http://schemas.openxmlformats.org/markup-compatibility/2006">
          <mc:Choice Requires="x14">
            <control shapeId="5010" r:id="rId585" name="Check Box 1938">
              <controlPr defaultSize="0" autoFill="0" autoLine="0" autoPict="0">
                <anchor moveWithCells="1">
                  <from>
                    <xdr:col>23</xdr:col>
                    <xdr:colOff>47625</xdr:colOff>
                    <xdr:row>1347</xdr:row>
                    <xdr:rowOff>190500</xdr:rowOff>
                  </from>
                  <to>
                    <xdr:col>23</xdr:col>
                    <xdr:colOff>257175</xdr:colOff>
                    <xdr:row>1349</xdr:row>
                    <xdr:rowOff>28575</xdr:rowOff>
                  </to>
                </anchor>
              </controlPr>
            </control>
          </mc:Choice>
        </mc:AlternateContent>
        <mc:AlternateContent xmlns:mc="http://schemas.openxmlformats.org/markup-compatibility/2006">
          <mc:Choice Requires="x14">
            <control shapeId="5011" r:id="rId586" name="Check Box 1939">
              <controlPr defaultSize="0" autoFill="0" autoLine="0" autoPict="0">
                <anchor moveWithCells="1">
                  <from>
                    <xdr:col>24</xdr:col>
                    <xdr:colOff>47625</xdr:colOff>
                    <xdr:row>1347</xdr:row>
                    <xdr:rowOff>190500</xdr:rowOff>
                  </from>
                  <to>
                    <xdr:col>24</xdr:col>
                    <xdr:colOff>257175</xdr:colOff>
                    <xdr:row>1349</xdr:row>
                    <xdr:rowOff>28575</xdr:rowOff>
                  </to>
                </anchor>
              </controlPr>
            </control>
          </mc:Choice>
        </mc:AlternateContent>
        <mc:AlternateContent xmlns:mc="http://schemas.openxmlformats.org/markup-compatibility/2006">
          <mc:Choice Requires="x14">
            <control shapeId="5012" r:id="rId587" name="Check Box 1940">
              <controlPr defaultSize="0" autoFill="0" autoLine="0" autoPict="0">
                <anchor moveWithCells="1">
                  <from>
                    <xdr:col>25</xdr:col>
                    <xdr:colOff>47625</xdr:colOff>
                    <xdr:row>1347</xdr:row>
                    <xdr:rowOff>190500</xdr:rowOff>
                  </from>
                  <to>
                    <xdr:col>25</xdr:col>
                    <xdr:colOff>257175</xdr:colOff>
                    <xdr:row>1349</xdr:row>
                    <xdr:rowOff>28575</xdr:rowOff>
                  </to>
                </anchor>
              </controlPr>
            </control>
          </mc:Choice>
        </mc:AlternateContent>
        <mc:AlternateContent xmlns:mc="http://schemas.openxmlformats.org/markup-compatibility/2006">
          <mc:Choice Requires="x14">
            <control shapeId="5013" r:id="rId588" name="Check Box 1941">
              <controlPr defaultSize="0" autoFill="0" autoLine="0" autoPict="0">
                <anchor moveWithCells="1">
                  <from>
                    <xdr:col>23</xdr:col>
                    <xdr:colOff>47625</xdr:colOff>
                    <xdr:row>1324</xdr:row>
                    <xdr:rowOff>190500</xdr:rowOff>
                  </from>
                  <to>
                    <xdr:col>23</xdr:col>
                    <xdr:colOff>257175</xdr:colOff>
                    <xdr:row>1326</xdr:row>
                    <xdr:rowOff>28575</xdr:rowOff>
                  </to>
                </anchor>
              </controlPr>
            </control>
          </mc:Choice>
        </mc:AlternateContent>
        <mc:AlternateContent xmlns:mc="http://schemas.openxmlformats.org/markup-compatibility/2006">
          <mc:Choice Requires="x14">
            <control shapeId="5014" r:id="rId589" name="Check Box 1942">
              <controlPr defaultSize="0" autoFill="0" autoLine="0" autoPict="0">
                <anchor moveWithCells="1">
                  <from>
                    <xdr:col>24</xdr:col>
                    <xdr:colOff>47625</xdr:colOff>
                    <xdr:row>1324</xdr:row>
                    <xdr:rowOff>190500</xdr:rowOff>
                  </from>
                  <to>
                    <xdr:col>24</xdr:col>
                    <xdr:colOff>257175</xdr:colOff>
                    <xdr:row>1326</xdr:row>
                    <xdr:rowOff>28575</xdr:rowOff>
                  </to>
                </anchor>
              </controlPr>
            </control>
          </mc:Choice>
        </mc:AlternateContent>
        <mc:AlternateContent xmlns:mc="http://schemas.openxmlformats.org/markup-compatibility/2006">
          <mc:Choice Requires="x14">
            <control shapeId="5015" r:id="rId590" name="Check Box 1943">
              <controlPr defaultSize="0" autoFill="0" autoLine="0" autoPict="0">
                <anchor moveWithCells="1">
                  <from>
                    <xdr:col>25</xdr:col>
                    <xdr:colOff>47625</xdr:colOff>
                    <xdr:row>1324</xdr:row>
                    <xdr:rowOff>190500</xdr:rowOff>
                  </from>
                  <to>
                    <xdr:col>25</xdr:col>
                    <xdr:colOff>257175</xdr:colOff>
                    <xdr:row>1326</xdr:row>
                    <xdr:rowOff>28575</xdr:rowOff>
                  </to>
                </anchor>
              </controlPr>
            </control>
          </mc:Choice>
        </mc:AlternateContent>
        <mc:AlternateContent xmlns:mc="http://schemas.openxmlformats.org/markup-compatibility/2006">
          <mc:Choice Requires="x14">
            <control shapeId="5019" r:id="rId591" name="Check Box 1947">
              <controlPr defaultSize="0" autoFill="0" autoLine="0" autoPict="0">
                <anchor moveWithCells="1">
                  <from>
                    <xdr:col>23</xdr:col>
                    <xdr:colOff>47625</xdr:colOff>
                    <xdr:row>1321</xdr:row>
                    <xdr:rowOff>19050</xdr:rowOff>
                  </from>
                  <to>
                    <xdr:col>23</xdr:col>
                    <xdr:colOff>257175</xdr:colOff>
                    <xdr:row>1322</xdr:row>
                    <xdr:rowOff>66675</xdr:rowOff>
                  </to>
                </anchor>
              </controlPr>
            </control>
          </mc:Choice>
        </mc:AlternateContent>
        <mc:AlternateContent xmlns:mc="http://schemas.openxmlformats.org/markup-compatibility/2006">
          <mc:Choice Requires="x14">
            <control shapeId="5020" r:id="rId592" name="Check Box 1948">
              <controlPr defaultSize="0" autoFill="0" autoLine="0" autoPict="0">
                <anchor moveWithCells="1">
                  <from>
                    <xdr:col>24</xdr:col>
                    <xdr:colOff>47625</xdr:colOff>
                    <xdr:row>1321</xdr:row>
                    <xdr:rowOff>19050</xdr:rowOff>
                  </from>
                  <to>
                    <xdr:col>24</xdr:col>
                    <xdr:colOff>257175</xdr:colOff>
                    <xdr:row>1322</xdr:row>
                    <xdr:rowOff>66675</xdr:rowOff>
                  </to>
                </anchor>
              </controlPr>
            </control>
          </mc:Choice>
        </mc:AlternateContent>
        <mc:AlternateContent xmlns:mc="http://schemas.openxmlformats.org/markup-compatibility/2006">
          <mc:Choice Requires="x14">
            <control shapeId="5021" r:id="rId593" name="Check Box 1949">
              <controlPr defaultSize="0" autoFill="0" autoLine="0" autoPict="0">
                <anchor moveWithCells="1">
                  <from>
                    <xdr:col>25</xdr:col>
                    <xdr:colOff>47625</xdr:colOff>
                    <xdr:row>1321</xdr:row>
                    <xdr:rowOff>19050</xdr:rowOff>
                  </from>
                  <to>
                    <xdr:col>25</xdr:col>
                    <xdr:colOff>257175</xdr:colOff>
                    <xdr:row>1322</xdr:row>
                    <xdr:rowOff>66675</xdr:rowOff>
                  </to>
                </anchor>
              </controlPr>
            </control>
          </mc:Choice>
        </mc:AlternateContent>
        <mc:AlternateContent xmlns:mc="http://schemas.openxmlformats.org/markup-compatibility/2006">
          <mc:Choice Requires="x14">
            <control shapeId="5022" r:id="rId594" name="Check Box 1950">
              <controlPr defaultSize="0" autoFill="0" autoLine="0" autoPict="0">
                <anchor moveWithCells="1">
                  <from>
                    <xdr:col>23</xdr:col>
                    <xdr:colOff>47625</xdr:colOff>
                    <xdr:row>1306</xdr:row>
                    <xdr:rowOff>123825</xdr:rowOff>
                  </from>
                  <to>
                    <xdr:col>23</xdr:col>
                    <xdr:colOff>257175</xdr:colOff>
                    <xdr:row>1307</xdr:row>
                    <xdr:rowOff>171450</xdr:rowOff>
                  </to>
                </anchor>
              </controlPr>
            </control>
          </mc:Choice>
        </mc:AlternateContent>
        <mc:AlternateContent xmlns:mc="http://schemas.openxmlformats.org/markup-compatibility/2006">
          <mc:Choice Requires="x14">
            <control shapeId="5023" r:id="rId595" name="Check Box 1951">
              <controlPr defaultSize="0" autoFill="0" autoLine="0" autoPict="0">
                <anchor moveWithCells="1">
                  <from>
                    <xdr:col>24</xdr:col>
                    <xdr:colOff>47625</xdr:colOff>
                    <xdr:row>1306</xdr:row>
                    <xdr:rowOff>123825</xdr:rowOff>
                  </from>
                  <to>
                    <xdr:col>24</xdr:col>
                    <xdr:colOff>257175</xdr:colOff>
                    <xdr:row>1307</xdr:row>
                    <xdr:rowOff>171450</xdr:rowOff>
                  </to>
                </anchor>
              </controlPr>
            </control>
          </mc:Choice>
        </mc:AlternateContent>
        <mc:AlternateContent xmlns:mc="http://schemas.openxmlformats.org/markup-compatibility/2006">
          <mc:Choice Requires="x14">
            <control shapeId="5024" r:id="rId596" name="Check Box 1952">
              <controlPr defaultSize="0" autoFill="0" autoLine="0" autoPict="0">
                <anchor moveWithCells="1">
                  <from>
                    <xdr:col>25</xdr:col>
                    <xdr:colOff>47625</xdr:colOff>
                    <xdr:row>1306</xdr:row>
                    <xdr:rowOff>123825</xdr:rowOff>
                  </from>
                  <to>
                    <xdr:col>25</xdr:col>
                    <xdr:colOff>257175</xdr:colOff>
                    <xdr:row>1307</xdr:row>
                    <xdr:rowOff>171450</xdr:rowOff>
                  </to>
                </anchor>
              </controlPr>
            </control>
          </mc:Choice>
        </mc:AlternateContent>
        <mc:AlternateContent xmlns:mc="http://schemas.openxmlformats.org/markup-compatibility/2006">
          <mc:Choice Requires="x14">
            <control shapeId="5025" r:id="rId597" name="Check Box 1953">
              <controlPr defaultSize="0" autoFill="0" autoLine="0" autoPict="0">
                <anchor moveWithCells="1">
                  <from>
                    <xdr:col>23</xdr:col>
                    <xdr:colOff>47625</xdr:colOff>
                    <xdr:row>1289</xdr:row>
                    <xdr:rowOff>142875</xdr:rowOff>
                  </from>
                  <to>
                    <xdr:col>23</xdr:col>
                    <xdr:colOff>257175</xdr:colOff>
                    <xdr:row>1290</xdr:row>
                    <xdr:rowOff>190500</xdr:rowOff>
                  </to>
                </anchor>
              </controlPr>
            </control>
          </mc:Choice>
        </mc:AlternateContent>
        <mc:AlternateContent xmlns:mc="http://schemas.openxmlformats.org/markup-compatibility/2006">
          <mc:Choice Requires="x14">
            <control shapeId="5026" r:id="rId598" name="Check Box 1954">
              <controlPr defaultSize="0" autoFill="0" autoLine="0" autoPict="0">
                <anchor moveWithCells="1">
                  <from>
                    <xdr:col>24</xdr:col>
                    <xdr:colOff>47625</xdr:colOff>
                    <xdr:row>1289</xdr:row>
                    <xdr:rowOff>142875</xdr:rowOff>
                  </from>
                  <to>
                    <xdr:col>24</xdr:col>
                    <xdr:colOff>257175</xdr:colOff>
                    <xdr:row>1290</xdr:row>
                    <xdr:rowOff>190500</xdr:rowOff>
                  </to>
                </anchor>
              </controlPr>
            </control>
          </mc:Choice>
        </mc:AlternateContent>
        <mc:AlternateContent xmlns:mc="http://schemas.openxmlformats.org/markup-compatibility/2006">
          <mc:Choice Requires="x14">
            <control shapeId="5027" r:id="rId599" name="Check Box 1955">
              <controlPr defaultSize="0" autoFill="0" autoLine="0" autoPict="0">
                <anchor moveWithCells="1">
                  <from>
                    <xdr:col>25</xdr:col>
                    <xdr:colOff>47625</xdr:colOff>
                    <xdr:row>1289</xdr:row>
                    <xdr:rowOff>142875</xdr:rowOff>
                  </from>
                  <to>
                    <xdr:col>25</xdr:col>
                    <xdr:colOff>257175</xdr:colOff>
                    <xdr:row>1290</xdr:row>
                    <xdr:rowOff>190500</xdr:rowOff>
                  </to>
                </anchor>
              </controlPr>
            </control>
          </mc:Choice>
        </mc:AlternateContent>
        <mc:AlternateContent xmlns:mc="http://schemas.openxmlformats.org/markup-compatibility/2006">
          <mc:Choice Requires="x14">
            <control shapeId="5028" r:id="rId600" name="Check Box 1956">
              <controlPr defaultSize="0" autoFill="0" autoLine="0" autoPict="0">
                <anchor moveWithCells="1">
                  <from>
                    <xdr:col>23</xdr:col>
                    <xdr:colOff>47625</xdr:colOff>
                    <xdr:row>1272</xdr:row>
                    <xdr:rowOff>142875</xdr:rowOff>
                  </from>
                  <to>
                    <xdr:col>23</xdr:col>
                    <xdr:colOff>257175</xdr:colOff>
                    <xdr:row>1273</xdr:row>
                    <xdr:rowOff>190500</xdr:rowOff>
                  </to>
                </anchor>
              </controlPr>
            </control>
          </mc:Choice>
        </mc:AlternateContent>
        <mc:AlternateContent xmlns:mc="http://schemas.openxmlformats.org/markup-compatibility/2006">
          <mc:Choice Requires="x14">
            <control shapeId="5029" r:id="rId601" name="Check Box 1957">
              <controlPr defaultSize="0" autoFill="0" autoLine="0" autoPict="0">
                <anchor moveWithCells="1">
                  <from>
                    <xdr:col>24</xdr:col>
                    <xdr:colOff>47625</xdr:colOff>
                    <xdr:row>1272</xdr:row>
                    <xdr:rowOff>142875</xdr:rowOff>
                  </from>
                  <to>
                    <xdr:col>24</xdr:col>
                    <xdr:colOff>257175</xdr:colOff>
                    <xdr:row>1273</xdr:row>
                    <xdr:rowOff>190500</xdr:rowOff>
                  </to>
                </anchor>
              </controlPr>
            </control>
          </mc:Choice>
        </mc:AlternateContent>
        <mc:AlternateContent xmlns:mc="http://schemas.openxmlformats.org/markup-compatibility/2006">
          <mc:Choice Requires="x14">
            <control shapeId="5030" r:id="rId602" name="Check Box 1958">
              <controlPr defaultSize="0" autoFill="0" autoLine="0" autoPict="0">
                <anchor moveWithCells="1">
                  <from>
                    <xdr:col>25</xdr:col>
                    <xdr:colOff>47625</xdr:colOff>
                    <xdr:row>1272</xdr:row>
                    <xdr:rowOff>142875</xdr:rowOff>
                  </from>
                  <to>
                    <xdr:col>25</xdr:col>
                    <xdr:colOff>257175</xdr:colOff>
                    <xdr:row>1273</xdr:row>
                    <xdr:rowOff>190500</xdr:rowOff>
                  </to>
                </anchor>
              </controlPr>
            </control>
          </mc:Choice>
        </mc:AlternateContent>
        <mc:AlternateContent xmlns:mc="http://schemas.openxmlformats.org/markup-compatibility/2006">
          <mc:Choice Requires="x14">
            <control shapeId="5031" r:id="rId603" name="Check Box 1959">
              <controlPr defaultSize="0" autoFill="0" autoLine="0" autoPict="0">
                <anchor moveWithCells="1">
                  <from>
                    <xdr:col>23</xdr:col>
                    <xdr:colOff>47625</xdr:colOff>
                    <xdr:row>1252</xdr:row>
                    <xdr:rowOff>142875</xdr:rowOff>
                  </from>
                  <to>
                    <xdr:col>23</xdr:col>
                    <xdr:colOff>257175</xdr:colOff>
                    <xdr:row>1253</xdr:row>
                    <xdr:rowOff>190500</xdr:rowOff>
                  </to>
                </anchor>
              </controlPr>
            </control>
          </mc:Choice>
        </mc:AlternateContent>
        <mc:AlternateContent xmlns:mc="http://schemas.openxmlformats.org/markup-compatibility/2006">
          <mc:Choice Requires="x14">
            <control shapeId="5032" r:id="rId604" name="Check Box 1960">
              <controlPr defaultSize="0" autoFill="0" autoLine="0" autoPict="0">
                <anchor moveWithCells="1">
                  <from>
                    <xdr:col>24</xdr:col>
                    <xdr:colOff>47625</xdr:colOff>
                    <xdr:row>1252</xdr:row>
                    <xdr:rowOff>142875</xdr:rowOff>
                  </from>
                  <to>
                    <xdr:col>24</xdr:col>
                    <xdr:colOff>257175</xdr:colOff>
                    <xdr:row>1253</xdr:row>
                    <xdr:rowOff>190500</xdr:rowOff>
                  </to>
                </anchor>
              </controlPr>
            </control>
          </mc:Choice>
        </mc:AlternateContent>
        <mc:AlternateContent xmlns:mc="http://schemas.openxmlformats.org/markup-compatibility/2006">
          <mc:Choice Requires="x14">
            <control shapeId="5033" r:id="rId605" name="Check Box 1961">
              <controlPr defaultSize="0" autoFill="0" autoLine="0" autoPict="0">
                <anchor moveWithCells="1">
                  <from>
                    <xdr:col>25</xdr:col>
                    <xdr:colOff>47625</xdr:colOff>
                    <xdr:row>1252</xdr:row>
                    <xdr:rowOff>142875</xdr:rowOff>
                  </from>
                  <to>
                    <xdr:col>25</xdr:col>
                    <xdr:colOff>257175</xdr:colOff>
                    <xdr:row>1253</xdr:row>
                    <xdr:rowOff>190500</xdr:rowOff>
                  </to>
                </anchor>
              </controlPr>
            </control>
          </mc:Choice>
        </mc:AlternateContent>
        <mc:AlternateContent xmlns:mc="http://schemas.openxmlformats.org/markup-compatibility/2006">
          <mc:Choice Requires="x14">
            <control shapeId="5034" r:id="rId606" name="Check Box 1962">
              <controlPr defaultSize="0" autoFill="0" autoLine="0" autoPict="0">
                <anchor moveWithCells="1">
                  <from>
                    <xdr:col>23</xdr:col>
                    <xdr:colOff>47625</xdr:colOff>
                    <xdr:row>1241</xdr:row>
                    <xdr:rowOff>190500</xdr:rowOff>
                  </from>
                  <to>
                    <xdr:col>23</xdr:col>
                    <xdr:colOff>257175</xdr:colOff>
                    <xdr:row>1243</xdr:row>
                    <xdr:rowOff>28575</xdr:rowOff>
                  </to>
                </anchor>
              </controlPr>
            </control>
          </mc:Choice>
        </mc:AlternateContent>
        <mc:AlternateContent xmlns:mc="http://schemas.openxmlformats.org/markup-compatibility/2006">
          <mc:Choice Requires="x14">
            <control shapeId="5035" r:id="rId607" name="Check Box 1963">
              <controlPr defaultSize="0" autoFill="0" autoLine="0" autoPict="0">
                <anchor moveWithCells="1">
                  <from>
                    <xdr:col>24</xdr:col>
                    <xdr:colOff>47625</xdr:colOff>
                    <xdr:row>1241</xdr:row>
                    <xdr:rowOff>190500</xdr:rowOff>
                  </from>
                  <to>
                    <xdr:col>24</xdr:col>
                    <xdr:colOff>257175</xdr:colOff>
                    <xdr:row>1243</xdr:row>
                    <xdr:rowOff>28575</xdr:rowOff>
                  </to>
                </anchor>
              </controlPr>
            </control>
          </mc:Choice>
        </mc:AlternateContent>
        <mc:AlternateContent xmlns:mc="http://schemas.openxmlformats.org/markup-compatibility/2006">
          <mc:Choice Requires="x14">
            <control shapeId="5036" r:id="rId608" name="Check Box 1964">
              <controlPr defaultSize="0" autoFill="0" autoLine="0" autoPict="0">
                <anchor moveWithCells="1">
                  <from>
                    <xdr:col>25</xdr:col>
                    <xdr:colOff>47625</xdr:colOff>
                    <xdr:row>1241</xdr:row>
                    <xdr:rowOff>190500</xdr:rowOff>
                  </from>
                  <to>
                    <xdr:col>25</xdr:col>
                    <xdr:colOff>257175</xdr:colOff>
                    <xdr:row>1243</xdr:row>
                    <xdr:rowOff>28575</xdr:rowOff>
                  </to>
                </anchor>
              </controlPr>
            </control>
          </mc:Choice>
        </mc:AlternateContent>
        <mc:AlternateContent xmlns:mc="http://schemas.openxmlformats.org/markup-compatibility/2006">
          <mc:Choice Requires="x14">
            <control shapeId="5037" r:id="rId609" name="Check Box 1965">
              <controlPr defaultSize="0" autoFill="0" autoLine="0" autoPict="0">
                <anchor moveWithCells="1">
                  <from>
                    <xdr:col>23</xdr:col>
                    <xdr:colOff>47625</xdr:colOff>
                    <xdr:row>1210</xdr:row>
                    <xdr:rowOff>142875</xdr:rowOff>
                  </from>
                  <to>
                    <xdr:col>23</xdr:col>
                    <xdr:colOff>257175</xdr:colOff>
                    <xdr:row>1211</xdr:row>
                    <xdr:rowOff>190500</xdr:rowOff>
                  </to>
                </anchor>
              </controlPr>
            </control>
          </mc:Choice>
        </mc:AlternateContent>
        <mc:AlternateContent xmlns:mc="http://schemas.openxmlformats.org/markup-compatibility/2006">
          <mc:Choice Requires="x14">
            <control shapeId="5038" r:id="rId610" name="Check Box 1966">
              <controlPr defaultSize="0" autoFill="0" autoLine="0" autoPict="0">
                <anchor moveWithCells="1">
                  <from>
                    <xdr:col>24</xdr:col>
                    <xdr:colOff>47625</xdr:colOff>
                    <xdr:row>1210</xdr:row>
                    <xdr:rowOff>142875</xdr:rowOff>
                  </from>
                  <to>
                    <xdr:col>24</xdr:col>
                    <xdr:colOff>257175</xdr:colOff>
                    <xdr:row>1211</xdr:row>
                    <xdr:rowOff>190500</xdr:rowOff>
                  </to>
                </anchor>
              </controlPr>
            </control>
          </mc:Choice>
        </mc:AlternateContent>
        <mc:AlternateContent xmlns:mc="http://schemas.openxmlformats.org/markup-compatibility/2006">
          <mc:Choice Requires="x14">
            <control shapeId="5039" r:id="rId611" name="Check Box 1967">
              <controlPr defaultSize="0" autoFill="0" autoLine="0" autoPict="0">
                <anchor moveWithCells="1">
                  <from>
                    <xdr:col>25</xdr:col>
                    <xdr:colOff>47625</xdr:colOff>
                    <xdr:row>1210</xdr:row>
                    <xdr:rowOff>142875</xdr:rowOff>
                  </from>
                  <to>
                    <xdr:col>25</xdr:col>
                    <xdr:colOff>257175</xdr:colOff>
                    <xdr:row>1211</xdr:row>
                    <xdr:rowOff>190500</xdr:rowOff>
                  </to>
                </anchor>
              </controlPr>
            </control>
          </mc:Choice>
        </mc:AlternateContent>
        <mc:AlternateContent xmlns:mc="http://schemas.openxmlformats.org/markup-compatibility/2006">
          <mc:Choice Requires="x14">
            <control shapeId="5040" r:id="rId612" name="Check Box 1968">
              <controlPr defaultSize="0" autoFill="0" autoLine="0" autoPict="0">
                <anchor moveWithCells="1">
                  <from>
                    <xdr:col>23</xdr:col>
                    <xdr:colOff>47625</xdr:colOff>
                    <xdr:row>1181</xdr:row>
                    <xdr:rowOff>180975</xdr:rowOff>
                  </from>
                  <to>
                    <xdr:col>23</xdr:col>
                    <xdr:colOff>257175</xdr:colOff>
                    <xdr:row>1183</xdr:row>
                    <xdr:rowOff>28575</xdr:rowOff>
                  </to>
                </anchor>
              </controlPr>
            </control>
          </mc:Choice>
        </mc:AlternateContent>
        <mc:AlternateContent xmlns:mc="http://schemas.openxmlformats.org/markup-compatibility/2006">
          <mc:Choice Requires="x14">
            <control shapeId="5041" r:id="rId613" name="Check Box 1969">
              <controlPr defaultSize="0" autoFill="0" autoLine="0" autoPict="0">
                <anchor moveWithCells="1">
                  <from>
                    <xdr:col>24</xdr:col>
                    <xdr:colOff>47625</xdr:colOff>
                    <xdr:row>1181</xdr:row>
                    <xdr:rowOff>180975</xdr:rowOff>
                  </from>
                  <to>
                    <xdr:col>24</xdr:col>
                    <xdr:colOff>257175</xdr:colOff>
                    <xdr:row>1183</xdr:row>
                    <xdr:rowOff>28575</xdr:rowOff>
                  </to>
                </anchor>
              </controlPr>
            </control>
          </mc:Choice>
        </mc:AlternateContent>
        <mc:AlternateContent xmlns:mc="http://schemas.openxmlformats.org/markup-compatibility/2006">
          <mc:Choice Requires="x14">
            <control shapeId="5042" r:id="rId614" name="Check Box 1970">
              <controlPr defaultSize="0" autoFill="0" autoLine="0" autoPict="0">
                <anchor moveWithCells="1">
                  <from>
                    <xdr:col>25</xdr:col>
                    <xdr:colOff>47625</xdr:colOff>
                    <xdr:row>1181</xdr:row>
                    <xdr:rowOff>180975</xdr:rowOff>
                  </from>
                  <to>
                    <xdr:col>25</xdr:col>
                    <xdr:colOff>257175</xdr:colOff>
                    <xdr:row>1183</xdr:row>
                    <xdr:rowOff>28575</xdr:rowOff>
                  </to>
                </anchor>
              </controlPr>
            </control>
          </mc:Choice>
        </mc:AlternateContent>
        <mc:AlternateContent xmlns:mc="http://schemas.openxmlformats.org/markup-compatibility/2006">
          <mc:Choice Requires="x14">
            <control shapeId="5043" r:id="rId615" name="Check Box 1971">
              <controlPr defaultSize="0" autoFill="0" autoLine="0" autoPict="0">
                <anchor moveWithCells="1">
                  <from>
                    <xdr:col>23</xdr:col>
                    <xdr:colOff>47625</xdr:colOff>
                    <xdr:row>1178</xdr:row>
                    <xdr:rowOff>190500</xdr:rowOff>
                  </from>
                  <to>
                    <xdr:col>23</xdr:col>
                    <xdr:colOff>257175</xdr:colOff>
                    <xdr:row>1180</xdr:row>
                    <xdr:rowOff>28575</xdr:rowOff>
                  </to>
                </anchor>
              </controlPr>
            </control>
          </mc:Choice>
        </mc:AlternateContent>
        <mc:AlternateContent xmlns:mc="http://schemas.openxmlformats.org/markup-compatibility/2006">
          <mc:Choice Requires="x14">
            <control shapeId="5044" r:id="rId616" name="Check Box 1972">
              <controlPr defaultSize="0" autoFill="0" autoLine="0" autoPict="0">
                <anchor moveWithCells="1">
                  <from>
                    <xdr:col>24</xdr:col>
                    <xdr:colOff>47625</xdr:colOff>
                    <xdr:row>1178</xdr:row>
                    <xdr:rowOff>190500</xdr:rowOff>
                  </from>
                  <to>
                    <xdr:col>24</xdr:col>
                    <xdr:colOff>257175</xdr:colOff>
                    <xdr:row>1180</xdr:row>
                    <xdr:rowOff>28575</xdr:rowOff>
                  </to>
                </anchor>
              </controlPr>
            </control>
          </mc:Choice>
        </mc:AlternateContent>
        <mc:AlternateContent xmlns:mc="http://schemas.openxmlformats.org/markup-compatibility/2006">
          <mc:Choice Requires="x14">
            <control shapeId="5045" r:id="rId617" name="Check Box 1973">
              <controlPr defaultSize="0" autoFill="0" autoLine="0" autoPict="0">
                <anchor moveWithCells="1">
                  <from>
                    <xdr:col>25</xdr:col>
                    <xdr:colOff>47625</xdr:colOff>
                    <xdr:row>1178</xdr:row>
                    <xdr:rowOff>190500</xdr:rowOff>
                  </from>
                  <to>
                    <xdr:col>25</xdr:col>
                    <xdr:colOff>257175</xdr:colOff>
                    <xdr:row>1180</xdr:row>
                    <xdr:rowOff>28575</xdr:rowOff>
                  </to>
                </anchor>
              </controlPr>
            </control>
          </mc:Choice>
        </mc:AlternateContent>
        <mc:AlternateContent xmlns:mc="http://schemas.openxmlformats.org/markup-compatibility/2006">
          <mc:Choice Requires="x14">
            <control shapeId="5046" r:id="rId618" name="Check Box 1974">
              <controlPr defaultSize="0" autoFill="0" autoLine="0" autoPict="0">
                <anchor moveWithCells="1">
                  <from>
                    <xdr:col>23</xdr:col>
                    <xdr:colOff>47625</xdr:colOff>
                    <xdr:row>1158</xdr:row>
                    <xdr:rowOff>142875</xdr:rowOff>
                  </from>
                  <to>
                    <xdr:col>23</xdr:col>
                    <xdr:colOff>257175</xdr:colOff>
                    <xdr:row>1159</xdr:row>
                    <xdr:rowOff>190500</xdr:rowOff>
                  </to>
                </anchor>
              </controlPr>
            </control>
          </mc:Choice>
        </mc:AlternateContent>
        <mc:AlternateContent xmlns:mc="http://schemas.openxmlformats.org/markup-compatibility/2006">
          <mc:Choice Requires="x14">
            <control shapeId="5047" r:id="rId619" name="Check Box 1975">
              <controlPr defaultSize="0" autoFill="0" autoLine="0" autoPict="0">
                <anchor moveWithCells="1">
                  <from>
                    <xdr:col>24</xdr:col>
                    <xdr:colOff>47625</xdr:colOff>
                    <xdr:row>1158</xdr:row>
                    <xdr:rowOff>142875</xdr:rowOff>
                  </from>
                  <to>
                    <xdr:col>24</xdr:col>
                    <xdr:colOff>257175</xdr:colOff>
                    <xdr:row>1159</xdr:row>
                    <xdr:rowOff>190500</xdr:rowOff>
                  </to>
                </anchor>
              </controlPr>
            </control>
          </mc:Choice>
        </mc:AlternateContent>
        <mc:AlternateContent xmlns:mc="http://schemas.openxmlformats.org/markup-compatibility/2006">
          <mc:Choice Requires="x14">
            <control shapeId="5048" r:id="rId620" name="Check Box 1976">
              <controlPr defaultSize="0" autoFill="0" autoLine="0" autoPict="0">
                <anchor moveWithCells="1">
                  <from>
                    <xdr:col>25</xdr:col>
                    <xdr:colOff>47625</xdr:colOff>
                    <xdr:row>1158</xdr:row>
                    <xdr:rowOff>142875</xdr:rowOff>
                  </from>
                  <to>
                    <xdr:col>25</xdr:col>
                    <xdr:colOff>257175</xdr:colOff>
                    <xdr:row>1159</xdr:row>
                    <xdr:rowOff>190500</xdr:rowOff>
                  </to>
                </anchor>
              </controlPr>
            </control>
          </mc:Choice>
        </mc:AlternateContent>
        <mc:AlternateContent xmlns:mc="http://schemas.openxmlformats.org/markup-compatibility/2006">
          <mc:Choice Requires="x14">
            <control shapeId="5049" r:id="rId621" name="Check Box 1977">
              <controlPr defaultSize="0" autoFill="0" autoLine="0" autoPict="0">
                <anchor moveWithCells="1">
                  <from>
                    <xdr:col>23</xdr:col>
                    <xdr:colOff>47625</xdr:colOff>
                    <xdr:row>1116</xdr:row>
                    <xdr:rowOff>0</xdr:rowOff>
                  </from>
                  <to>
                    <xdr:col>23</xdr:col>
                    <xdr:colOff>257175</xdr:colOff>
                    <xdr:row>1117</xdr:row>
                    <xdr:rowOff>47625</xdr:rowOff>
                  </to>
                </anchor>
              </controlPr>
            </control>
          </mc:Choice>
        </mc:AlternateContent>
        <mc:AlternateContent xmlns:mc="http://schemas.openxmlformats.org/markup-compatibility/2006">
          <mc:Choice Requires="x14">
            <control shapeId="5050" r:id="rId622" name="Check Box 1978">
              <controlPr defaultSize="0" autoFill="0" autoLine="0" autoPict="0">
                <anchor moveWithCells="1">
                  <from>
                    <xdr:col>24</xdr:col>
                    <xdr:colOff>47625</xdr:colOff>
                    <xdr:row>1116</xdr:row>
                    <xdr:rowOff>0</xdr:rowOff>
                  </from>
                  <to>
                    <xdr:col>24</xdr:col>
                    <xdr:colOff>257175</xdr:colOff>
                    <xdr:row>1117</xdr:row>
                    <xdr:rowOff>47625</xdr:rowOff>
                  </to>
                </anchor>
              </controlPr>
            </control>
          </mc:Choice>
        </mc:AlternateContent>
        <mc:AlternateContent xmlns:mc="http://schemas.openxmlformats.org/markup-compatibility/2006">
          <mc:Choice Requires="x14">
            <control shapeId="5051" r:id="rId623" name="Check Box 1979">
              <controlPr defaultSize="0" autoFill="0" autoLine="0" autoPict="0">
                <anchor moveWithCells="1">
                  <from>
                    <xdr:col>25</xdr:col>
                    <xdr:colOff>47625</xdr:colOff>
                    <xdr:row>1116</xdr:row>
                    <xdr:rowOff>0</xdr:rowOff>
                  </from>
                  <to>
                    <xdr:col>25</xdr:col>
                    <xdr:colOff>257175</xdr:colOff>
                    <xdr:row>1117</xdr:row>
                    <xdr:rowOff>47625</xdr:rowOff>
                  </to>
                </anchor>
              </controlPr>
            </control>
          </mc:Choice>
        </mc:AlternateContent>
        <mc:AlternateContent xmlns:mc="http://schemas.openxmlformats.org/markup-compatibility/2006">
          <mc:Choice Requires="x14">
            <control shapeId="5052" r:id="rId624" name="Check Box 1980">
              <controlPr defaultSize="0" autoFill="0" autoLine="0" autoPict="0">
                <anchor moveWithCells="1">
                  <from>
                    <xdr:col>23</xdr:col>
                    <xdr:colOff>47625</xdr:colOff>
                    <xdr:row>1107</xdr:row>
                    <xdr:rowOff>76200</xdr:rowOff>
                  </from>
                  <to>
                    <xdr:col>23</xdr:col>
                    <xdr:colOff>257175</xdr:colOff>
                    <xdr:row>1108</xdr:row>
                    <xdr:rowOff>123825</xdr:rowOff>
                  </to>
                </anchor>
              </controlPr>
            </control>
          </mc:Choice>
        </mc:AlternateContent>
        <mc:AlternateContent xmlns:mc="http://schemas.openxmlformats.org/markup-compatibility/2006">
          <mc:Choice Requires="x14">
            <control shapeId="5053" r:id="rId625" name="Check Box 1981">
              <controlPr defaultSize="0" autoFill="0" autoLine="0" autoPict="0">
                <anchor moveWithCells="1">
                  <from>
                    <xdr:col>24</xdr:col>
                    <xdr:colOff>47625</xdr:colOff>
                    <xdr:row>1107</xdr:row>
                    <xdr:rowOff>76200</xdr:rowOff>
                  </from>
                  <to>
                    <xdr:col>24</xdr:col>
                    <xdr:colOff>257175</xdr:colOff>
                    <xdr:row>1108</xdr:row>
                    <xdr:rowOff>123825</xdr:rowOff>
                  </to>
                </anchor>
              </controlPr>
            </control>
          </mc:Choice>
        </mc:AlternateContent>
        <mc:AlternateContent xmlns:mc="http://schemas.openxmlformats.org/markup-compatibility/2006">
          <mc:Choice Requires="x14">
            <control shapeId="5054" r:id="rId626" name="Check Box 1982">
              <controlPr defaultSize="0" autoFill="0" autoLine="0" autoPict="0">
                <anchor moveWithCells="1">
                  <from>
                    <xdr:col>25</xdr:col>
                    <xdr:colOff>47625</xdr:colOff>
                    <xdr:row>1107</xdr:row>
                    <xdr:rowOff>76200</xdr:rowOff>
                  </from>
                  <to>
                    <xdr:col>25</xdr:col>
                    <xdr:colOff>257175</xdr:colOff>
                    <xdr:row>1108</xdr:row>
                    <xdr:rowOff>123825</xdr:rowOff>
                  </to>
                </anchor>
              </controlPr>
            </control>
          </mc:Choice>
        </mc:AlternateContent>
        <mc:AlternateContent xmlns:mc="http://schemas.openxmlformats.org/markup-compatibility/2006">
          <mc:Choice Requires="x14">
            <control shapeId="5055" r:id="rId627" name="Check Box 1983">
              <controlPr defaultSize="0" autoFill="0" autoLine="0" autoPict="0">
                <anchor moveWithCells="1">
                  <from>
                    <xdr:col>23</xdr:col>
                    <xdr:colOff>47625</xdr:colOff>
                    <xdr:row>1096</xdr:row>
                    <xdr:rowOff>200025</xdr:rowOff>
                  </from>
                  <to>
                    <xdr:col>23</xdr:col>
                    <xdr:colOff>257175</xdr:colOff>
                    <xdr:row>1098</xdr:row>
                    <xdr:rowOff>38100</xdr:rowOff>
                  </to>
                </anchor>
              </controlPr>
            </control>
          </mc:Choice>
        </mc:AlternateContent>
        <mc:AlternateContent xmlns:mc="http://schemas.openxmlformats.org/markup-compatibility/2006">
          <mc:Choice Requires="x14">
            <control shapeId="5056" r:id="rId628" name="Check Box 1984">
              <controlPr defaultSize="0" autoFill="0" autoLine="0" autoPict="0">
                <anchor moveWithCells="1">
                  <from>
                    <xdr:col>24</xdr:col>
                    <xdr:colOff>47625</xdr:colOff>
                    <xdr:row>1096</xdr:row>
                    <xdr:rowOff>200025</xdr:rowOff>
                  </from>
                  <to>
                    <xdr:col>24</xdr:col>
                    <xdr:colOff>257175</xdr:colOff>
                    <xdr:row>1098</xdr:row>
                    <xdr:rowOff>38100</xdr:rowOff>
                  </to>
                </anchor>
              </controlPr>
            </control>
          </mc:Choice>
        </mc:AlternateContent>
        <mc:AlternateContent xmlns:mc="http://schemas.openxmlformats.org/markup-compatibility/2006">
          <mc:Choice Requires="x14">
            <control shapeId="5057" r:id="rId629" name="Check Box 1985">
              <controlPr defaultSize="0" autoFill="0" autoLine="0" autoPict="0">
                <anchor moveWithCells="1">
                  <from>
                    <xdr:col>25</xdr:col>
                    <xdr:colOff>47625</xdr:colOff>
                    <xdr:row>1096</xdr:row>
                    <xdr:rowOff>200025</xdr:rowOff>
                  </from>
                  <to>
                    <xdr:col>25</xdr:col>
                    <xdr:colOff>257175</xdr:colOff>
                    <xdr:row>1098</xdr:row>
                    <xdr:rowOff>38100</xdr:rowOff>
                  </to>
                </anchor>
              </controlPr>
            </control>
          </mc:Choice>
        </mc:AlternateContent>
        <mc:AlternateContent xmlns:mc="http://schemas.openxmlformats.org/markup-compatibility/2006">
          <mc:Choice Requires="x14">
            <control shapeId="5058" r:id="rId630" name="Check Box 1986">
              <controlPr defaultSize="0" autoFill="0" autoLine="0" autoPict="0">
                <anchor moveWithCells="1">
                  <from>
                    <xdr:col>23</xdr:col>
                    <xdr:colOff>57150</xdr:colOff>
                    <xdr:row>1078</xdr:row>
                    <xdr:rowOff>161925</xdr:rowOff>
                  </from>
                  <to>
                    <xdr:col>23</xdr:col>
                    <xdr:colOff>266700</xdr:colOff>
                    <xdr:row>1080</xdr:row>
                    <xdr:rowOff>0</xdr:rowOff>
                  </to>
                </anchor>
              </controlPr>
            </control>
          </mc:Choice>
        </mc:AlternateContent>
        <mc:AlternateContent xmlns:mc="http://schemas.openxmlformats.org/markup-compatibility/2006">
          <mc:Choice Requires="x14">
            <control shapeId="5059" r:id="rId631" name="Check Box 1987">
              <controlPr defaultSize="0" autoFill="0" autoLine="0" autoPict="0">
                <anchor moveWithCells="1">
                  <from>
                    <xdr:col>24</xdr:col>
                    <xdr:colOff>57150</xdr:colOff>
                    <xdr:row>1078</xdr:row>
                    <xdr:rowOff>161925</xdr:rowOff>
                  </from>
                  <to>
                    <xdr:col>24</xdr:col>
                    <xdr:colOff>266700</xdr:colOff>
                    <xdr:row>1080</xdr:row>
                    <xdr:rowOff>0</xdr:rowOff>
                  </to>
                </anchor>
              </controlPr>
            </control>
          </mc:Choice>
        </mc:AlternateContent>
        <mc:AlternateContent xmlns:mc="http://schemas.openxmlformats.org/markup-compatibility/2006">
          <mc:Choice Requires="x14">
            <control shapeId="5060" r:id="rId632" name="Check Box 1988">
              <controlPr defaultSize="0" autoFill="0" autoLine="0" autoPict="0">
                <anchor moveWithCells="1">
                  <from>
                    <xdr:col>25</xdr:col>
                    <xdr:colOff>57150</xdr:colOff>
                    <xdr:row>1078</xdr:row>
                    <xdr:rowOff>161925</xdr:rowOff>
                  </from>
                  <to>
                    <xdr:col>25</xdr:col>
                    <xdr:colOff>266700</xdr:colOff>
                    <xdr:row>1080</xdr:row>
                    <xdr:rowOff>0</xdr:rowOff>
                  </to>
                </anchor>
              </controlPr>
            </control>
          </mc:Choice>
        </mc:AlternateContent>
        <mc:AlternateContent xmlns:mc="http://schemas.openxmlformats.org/markup-compatibility/2006">
          <mc:Choice Requires="x14">
            <control shapeId="5061" r:id="rId633" name="Check Box 1989">
              <controlPr defaultSize="0" autoFill="0" autoLine="0" autoPict="0">
                <anchor moveWithCells="1">
                  <from>
                    <xdr:col>23</xdr:col>
                    <xdr:colOff>47625</xdr:colOff>
                    <xdr:row>1071</xdr:row>
                    <xdr:rowOff>104775</xdr:rowOff>
                  </from>
                  <to>
                    <xdr:col>23</xdr:col>
                    <xdr:colOff>257175</xdr:colOff>
                    <xdr:row>1072</xdr:row>
                    <xdr:rowOff>152400</xdr:rowOff>
                  </to>
                </anchor>
              </controlPr>
            </control>
          </mc:Choice>
        </mc:AlternateContent>
        <mc:AlternateContent xmlns:mc="http://schemas.openxmlformats.org/markup-compatibility/2006">
          <mc:Choice Requires="x14">
            <control shapeId="5062" r:id="rId634" name="Check Box 1990">
              <controlPr defaultSize="0" autoFill="0" autoLine="0" autoPict="0">
                <anchor moveWithCells="1">
                  <from>
                    <xdr:col>24</xdr:col>
                    <xdr:colOff>47625</xdr:colOff>
                    <xdr:row>1071</xdr:row>
                    <xdr:rowOff>104775</xdr:rowOff>
                  </from>
                  <to>
                    <xdr:col>24</xdr:col>
                    <xdr:colOff>257175</xdr:colOff>
                    <xdr:row>1072</xdr:row>
                    <xdr:rowOff>152400</xdr:rowOff>
                  </to>
                </anchor>
              </controlPr>
            </control>
          </mc:Choice>
        </mc:AlternateContent>
        <mc:AlternateContent xmlns:mc="http://schemas.openxmlformats.org/markup-compatibility/2006">
          <mc:Choice Requires="x14">
            <control shapeId="5063" r:id="rId635" name="Check Box 1991">
              <controlPr defaultSize="0" autoFill="0" autoLine="0" autoPict="0">
                <anchor moveWithCells="1">
                  <from>
                    <xdr:col>25</xdr:col>
                    <xdr:colOff>47625</xdr:colOff>
                    <xdr:row>1071</xdr:row>
                    <xdr:rowOff>104775</xdr:rowOff>
                  </from>
                  <to>
                    <xdr:col>25</xdr:col>
                    <xdr:colOff>257175</xdr:colOff>
                    <xdr:row>1072</xdr:row>
                    <xdr:rowOff>152400</xdr:rowOff>
                  </to>
                </anchor>
              </controlPr>
            </control>
          </mc:Choice>
        </mc:AlternateContent>
        <mc:AlternateContent xmlns:mc="http://schemas.openxmlformats.org/markup-compatibility/2006">
          <mc:Choice Requires="x14">
            <control shapeId="5064" r:id="rId636" name="Check Box 1992">
              <controlPr defaultSize="0" autoFill="0" autoLine="0" autoPict="0">
                <anchor moveWithCells="1">
                  <from>
                    <xdr:col>23</xdr:col>
                    <xdr:colOff>47625</xdr:colOff>
                    <xdr:row>1051</xdr:row>
                    <xdr:rowOff>200025</xdr:rowOff>
                  </from>
                  <to>
                    <xdr:col>23</xdr:col>
                    <xdr:colOff>257175</xdr:colOff>
                    <xdr:row>1053</xdr:row>
                    <xdr:rowOff>38100</xdr:rowOff>
                  </to>
                </anchor>
              </controlPr>
            </control>
          </mc:Choice>
        </mc:AlternateContent>
        <mc:AlternateContent xmlns:mc="http://schemas.openxmlformats.org/markup-compatibility/2006">
          <mc:Choice Requires="x14">
            <control shapeId="5065" r:id="rId637" name="Check Box 1993">
              <controlPr defaultSize="0" autoFill="0" autoLine="0" autoPict="0">
                <anchor moveWithCells="1">
                  <from>
                    <xdr:col>24</xdr:col>
                    <xdr:colOff>47625</xdr:colOff>
                    <xdr:row>1051</xdr:row>
                    <xdr:rowOff>200025</xdr:rowOff>
                  </from>
                  <to>
                    <xdr:col>24</xdr:col>
                    <xdr:colOff>257175</xdr:colOff>
                    <xdr:row>1053</xdr:row>
                    <xdr:rowOff>38100</xdr:rowOff>
                  </to>
                </anchor>
              </controlPr>
            </control>
          </mc:Choice>
        </mc:AlternateContent>
        <mc:AlternateContent xmlns:mc="http://schemas.openxmlformats.org/markup-compatibility/2006">
          <mc:Choice Requires="x14">
            <control shapeId="5066" r:id="rId638" name="Check Box 1994">
              <controlPr defaultSize="0" autoFill="0" autoLine="0" autoPict="0">
                <anchor moveWithCells="1">
                  <from>
                    <xdr:col>25</xdr:col>
                    <xdr:colOff>47625</xdr:colOff>
                    <xdr:row>1051</xdr:row>
                    <xdr:rowOff>200025</xdr:rowOff>
                  </from>
                  <to>
                    <xdr:col>25</xdr:col>
                    <xdr:colOff>257175</xdr:colOff>
                    <xdr:row>1053</xdr:row>
                    <xdr:rowOff>38100</xdr:rowOff>
                  </to>
                </anchor>
              </controlPr>
            </control>
          </mc:Choice>
        </mc:AlternateContent>
        <mc:AlternateContent xmlns:mc="http://schemas.openxmlformats.org/markup-compatibility/2006">
          <mc:Choice Requires="x14">
            <control shapeId="5067" r:id="rId639" name="Check Box 1995">
              <controlPr defaultSize="0" autoFill="0" autoLine="0" autoPict="0">
                <anchor moveWithCells="1">
                  <from>
                    <xdr:col>23</xdr:col>
                    <xdr:colOff>47625</xdr:colOff>
                    <xdr:row>1028</xdr:row>
                    <xdr:rowOff>66675</xdr:rowOff>
                  </from>
                  <to>
                    <xdr:col>23</xdr:col>
                    <xdr:colOff>257175</xdr:colOff>
                    <xdr:row>1029</xdr:row>
                    <xdr:rowOff>114300</xdr:rowOff>
                  </to>
                </anchor>
              </controlPr>
            </control>
          </mc:Choice>
        </mc:AlternateContent>
        <mc:AlternateContent xmlns:mc="http://schemas.openxmlformats.org/markup-compatibility/2006">
          <mc:Choice Requires="x14">
            <control shapeId="5068" r:id="rId640" name="Check Box 1996">
              <controlPr defaultSize="0" autoFill="0" autoLine="0" autoPict="0">
                <anchor moveWithCells="1">
                  <from>
                    <xdr:col>24</xdr:col>
                    <xdr:colOff>47625</xdr:colOff>
                    <xdr:row>1028</xdr:row>
                    <xdr:rowOff>66675</xdr:rowOff>
                  </from>
                  <to>
                    <xdr:col>24</xdr:col>
                    <xdr:colOff>257175</xdr:colOff>
                    <xdr:row>1029</xdr:row>
                    <xdr:rowOff>114300</xdr:rowOff>
                  </to>
                </anchor>
              </controlPr>
            </control>
          </mc:Choice>
        </mc:AlternateContent>
        <mc:AlternateContent xmlns:mc="http://schemas.openxmlformats.org/markup-compatibility/2006">
          <mc:Choice Requires="x14">
            <control shapeId="5069" r:id="rId641" name="Check Box 1997">
              <controlPr defaultSize="0" autoFill="0" autoLine="0" autoPict="0">
                <anchor moveWithCells="1">
                  <from>
                    <xdr:col>25</xdr:col>
                    <xdr:colOff>47625</xdr:colOff>
                    <xdr:row>1028</xdr:row>
                    <xdr:rowOff>66675</xdr:rowOff>
                  </from>
                  <to>
                    <xdr:col>25</xdr:col>
                    <xdr:colOff>257175</xdr:colOff>
                    <xdr:row>1029</xdr:row>
                    <xdr:rowOff>114300</xdr:rowOff>
                  </to>
                </anchor>
              </controlPr>
            </control>
          </mc:Choice>
        </mc:AlternateContent>
        <mc:AlternateContent xmlns:mc="http://schemas.openxmlformats.org/markup-compatibility/2006">
          <mc:Choice Requires="x14">
            <control shapeId="5073" r:id="rId642" name="Check Box 2001">
              <controlPr defaultSize="0" autoFill="0" autoLine="0" autoPict="0">
                <anchor moveWithCells="1">
                  <from>
                    <xdr:col>23</xdr:col>
                    <xdr:colOff>47625</xdr:colOff>
                    <xdr:row>1020</xdr:row>
                    <xdr:rowOff>180975</xdr:rowOff>
                  </from>
                  <to>
                    <xdr:col>23</xdr:col>
                    <xdr:colOff>257175</xdr:colOff>
                    <xdr:row>1022</xdr:row>
                    <xdr:rowOff>19050</xdr:rowOff>
                  </to>
                </anchor>
              </controlPr>
            </control>
          </mc:Choice>
        </mc:AlternateContent>
        <mc:AlternateContent xmlns:mc="http://schemas.openxmlformats.org/markup-compatibility/2006">
          <mc:Choice Requires="x14">
            <control shapeId="5074" r:id="rId643" name="Check Box 2002">
              <controlPr defaultSize="0" autoFill="0" autoLine="0" autoPict="0">
                <anchor moveWithCells="1">
                  <from>
                    <xdr:col>24</xdr:col>
                    <xdr:colOff>47625</xdr:colOff>
                    <xdr:row>1020</xdr:row>
                    <xdr:rowOff>180975</xdr:rowOff>
                  </from>
                  <to>
                    <xdr:col>24</xdr:col>
                    <xdr:colOff>257175</xdr:colOff>
                    <xdr:row>1022</xdr:row>
                    <xdr:rowOff>19050</xdr:rowOff>
                  </to>
                </anchor>
              </controlPr>
            </control>
          </mc:Choice>
        </mc:AlternateContent>
        <mc:AlternateContent xmlns:mc="http://schemas.openxmlformats.org/markup-compatibility/2006">
          <mc:Choice Requires="x14">
            <control shapeId="5075" r:id="rId644" name="Check Box 2003">
              <controlPr defaultSize="0" autoFill="0" autoLine="0" autoPict="0">
                <anchor moveWithCells="1">
                  <from>
                    <xdr:col>25</xdr:col>
                    <xdr:colOff>47625</xdr:colOff>
                    <xdr:row>1020</xdr:row>
                    <xdr:rowOff>180975</xdr:rowOff>
                  </from>
                  <to>
                    <xdr:col>25</xdr:col>
                    <xdr:colOff>257175</xdr:colOff>
                    <xdr:row>1022</xdr:row>
                    <xdr:rowOff>19050</xdr:rowOff>
                  </to>
                </anchor>
              </controlPr>
            </control>
          </mc:Choice>
        </mc:AlternateContent>
        <mc:AlternateContent xmlns:mc="http://schemas.openxmlformats.org/markup-compatibility/2006">
          <mc:Choice Requires="x14">
            <control shapeId="5076" r:id="rId645" name="Check Box 2004">
              <controlPr defaultSize="0" autoFill="0" autoLine="0" autoPict="0">
                <anchor moveWithCells="1">
                  <from>
                    <xdr:col>23</xdr:col>
                    <xdr:colOff>47625</xdr:colOff>
                    <xdr:row>1005</xdr:row>
                    <xdr:rowOff>66675</xdr:rowOff>
                  </from>
                  <to>
                    <xdr:col>23</xdr:col>
                    <xdr:colOff>257175</xdr:colOff>
                    <xdr:row>1006</xdr:row>
                    <xdr:rowOff>114300</xdr:rowOff>
                  </to>
                </anchor>
              </controlPr>
            </control>
          </mc:Choice>
        </mc:AlternateContent>
        <mc:AlternateContent xmlns:mc="http://schemas.openxmlformats.org/markup-compatibility/2006">
          <mc:Choice Requires="x14">
            <control shapeId="5077" r:id="rId646" name="Check Box 2005">
              <controlPr defaultSize="0" autoFill="0" autoLine="0" autoPict="0">
                <anchor moveWithCells="1">
                  <from>
                    <xdr:col>24</xdr:col>
                    <xdr:colOff>47625</xdr:colOff>
                    <xdr:row>1005</xdr:row>
                    <xdr:rowOff>66675</xdr:rowOff>
                  </from>
                  <to>
                    <xdr:col>24</xdr:col>
                    <xdr:colOff>257175</xdr:colOff>
                    <xdr:row>1006</xdr:row>
                    <xdr:rowOff>114300</xdr:rowOff>
                  </to>
                </anchor>
              </controlPr>
            </control>
          </mc:Choice>
        </mc:AlternateContent>
        <mc:AlternateContent xmlns:mc="http://schemas.openxmlformats.org/markup-compatibility/2006">
          <mc:Choice Requires="x14">
            <control shapeId="5078" r:id="rId647" name="Check Box 2006">
              <controlPr defaultSize="0" autoFill="0" autoLine="0" autoPict="0">
                <anchor moveWithCells="1">
                  <from>
                    <xdr:col>25</xdr:col>
                    <xdr:colOff>47625</xdr:colOff>
                    <xdr:row>1005</xdr:row>
                    <xdr:rowOff>66675</xdr:rowOff>
                  </from>
                  <to>
                    <xdr:col>25</xdr:col>
                    <xdr:colOff>257175</xdr:colOff>
                    <xdr:row>1006</xdr:row>
                    <xdr:rowOff>114300</xdr:rowOff>
                  </to>
                </anchor>
              </controlPr>
            </control>
          </mc:Choice>
        </mc:AlternateContent>
        <mc:AlternateContent xmlns:mc="http://schemas.openxmlformats.org/markup-compatibility/2006">
          <mc:Choice Requires="x14">
            <control shapeId="5079" r:id="rId648" name="Check Box 2007">
              <controlPr defaultSize="0" autoFill="0" autoLine="0" autoPict="0">
                <anchor moveWithCells="1">
                  <from>
                    <xdr:col>23</xdr:col>
                    <xdr:colOff>47625</xdr:colOff>
                    <xdr:row>963</xdr:row>
                    <xdr:rowOff>66675</xdr:rowOff>
                  </from>
                  <to>
                    <xdr:col>23</xdr:col>
                    <xdr:colOff>257175</xdr:colOff>
                    <xdr:row>964</xdr:row>
                    <xdr:rowOff>114300</xdr:rowOff>
                  </to>
                </anchor>
              </controlPr>
            </control>
          </mc:Choice>
        </mc:AlternateContent>
        <mc:AlternateContent xmlns:mc="http://schemas.openxmlformats.org/markup-compatibility/2006">
          <mc:Choice Requires="x14">
            <control shapeId="5080" r:id="rId649" name="Check Box 2008">
              <controlPr defaultSize="0" autoFill="0" autoLine="0" autoPict="0">
                <anchor moveWithCells="1">
                  <from>
                    <xdr:col>24</xdr:col>
                    <xdr:colOff>47625</xdr:colOff>
                    <xdr:row>963</xdr:row>
                    <xdr:rowOff>66675</xdr:rowOff>
                  </from>
                  <to>
                    <xdr:col>24</xdr:col>
                    <xdr:colOff>257175</xdr:colOff>
                    <xdr:row>964</xdr:row>
                    <xdr:rowOff>114300</xdr:rowOff>
                  </to>
                </anchor>
              </controlPr>
            </control>
          </mc:Choice>
        </mc:AlternateContent>
        <mc:AlternateContent xmlns:mc="http://schemas.openxmlformats.org/markup-compatibility/2006">
          <mc:Choice Requires="x14">
            <control shapeId="5081" r:id="rId650" name="Check Box 2009">
              <controlPr defaultSize="0" autoFill="0" autoLine="0" autoPict="0">
                <anchor moveWithCells="1">
                  <from>
                    <xdr:col>25</xdr:col>
                    <xdr:colOff>47625</xdr:colOff>
                    <xdr:row>963</xdr:row>
                    <xdr:rowOff>66675</xdr:rowOff>
                  </from>
                  <to>
                    <xdr:col>25</xdr:col>
                    <xdr:colOff>257175</xdr:colOff>
                    <xdr:row>964</xdr:row>
                    <xdr:rowOff>114300</xdr:rowOff>
                  </to>
                </anchor>
              </controlPr>
            </control>
          </mc:Choice>
        </mc:AlternateContent>
        <mc:AlternateContent xmlns:mc="http://schemas.openxmlformats.org/markup-compatibility/2006">
          <mc:Choice Requires="x14">
            <control shapeId="5082" r:id="rId651" name="Check Box 2010">
              <controlPr defaultSize="0" autoFill="0" autoLine="0" autoPict="0">
                <anchor moveWithCells="1">
                  <from>
                    <xdr:col>23</xdr:col>
                    <xdr:colOff>47625</xdr:colOff>
                    <xdr:row>934</xdr:row>
                    <xdr:rowOff>66675</xdr:rowOff>
                  </from>
                  <to>
                    <xdr:col>23</xdr:col>
                    <xdr:colOff>257175</xdr:colOff>
                    <xdr:row>935</xdr:row>
                    <xdr:rowOff>114300</xdr:rowOff>
                  </to>
                </anchor>
              </controlPr>
            </control>
          </mc:Choice>
        </mc:AlternateContent>
        <mc:AlternateContent xmlns:mc="http://schemas.openxmlformats.org/markup-compatibility/2006">
          <mc:Choice Requires="x14">
            <control shapeId="5083" r:id="rId652" name="Check Box 2011">
              <controlPr defaultSize="0" autoFill="0" autoLine="0" autoPict="0">
                <anchor moveWithCells="1">
                  <from>
                    <xdr:col>24</xdr:col>
                    <xdr:colOff>47625</xdr:colOff>
                    <xdr:row>934</xdr:row>
                    <xdr:rowOff>66675</xdr:rowOff>
                  </from>
                  <to>
                    <xdr:col>24</xdr:col>
                    <xdr:colOff>257175</xdr:colOff>
                    <xdr:row>935</xdr:row>
                    <xdr:rowOff>114300</xdr:rowOff>
                  </to>
                </anchor>
              </controlPr>
            </control>
          </mc:Choice>
        </mc:AlternateContent>
        <mc:AlternateContent xmlns:mc="http://schemas.openxmlformats.org/markup-compatibility/2006">
          <mc:Choice Requires="x14">
            <control shapeId="5084" r:id="rId653" name="Check Box 2012">
              <controlPr defaultSize="0" autoFill="0" autoLine="0" autoPict="0">
                <anchor moveWithCells="1">
                  <from>
                    <xdr:col>25</xdr:col>
                    <xdr:colOff>47625</xdr:colOff>
                    <xdr:row>934</xdr:row>
                    <xdr:rowOff>66675</xdr:rowOff>
                  </from>
                  <to>
                    <xdr:col>25</xdr:col>
                    <xdr:colOff>257175</xdr:colOff>
                    <xdr:row>935</xdr:row>
                    <xdr:rowOff>114300</xdr:rowOff>
                  </to>
                </anchor>
              </controlPr>
            </control>
          </mc:Choice>
        </mc:AlternateContent>
        <mc:AlternateContent xmlns:mc="http://schemas.openxmlformats.org/markup-compatibility/2006">
          <mc:Choice Requires="x14">
            <control shapeId="5085" r:id="rId654" name="Check Box 2013">
              <controlPr defaultSize="0" autoFill="0" autoLine="0" autoPict="0">
                <anchor moveWithCells="1">
                  <from>
                    <xdr:col>23</xdr:col>
                    <xdr:colOff>47625</xdr:colOff>
                    <xdr:row>907</xdr:row>
                    <xdr:rowOff>57150</xdr:rowOff>
                  </from>
                  <to>
                    <xdr:col>23</xdr:col>
                    <xdr:colOff>257175</xdr:colOff>
                    <xdr:row>908</xdr:row>
                    <xdr:rowOff>104775</xdr:rowOff>
                  </to>
                </anchor>
              </controlPr>
            </control>
          </mc:Choice>
        </mc:AlternateContent>
        <mc:AlternateContent xmlns:mc="http://schemas.openxmlformats.org/markup-compatibility/2006">
          <mc:Choice Requires="x14">
            <control shapeId="5086" r:id="rId655" name="Check Box 2014">
              <controlPr defaultSize="0" autoFill="0" autoLine="0" autoPict="0">
                <anchor moveWithCells="1">
                  <from>
                    <xdr:col>24</xdr:col>
                    <xdr:colOff>47625</xdr:colOff>
                    <xdr:row>907</xdr:row>
                    <xdr:rowOff>57150</xdr:rowOff>
                  </from>
                  <to>
                    <xdr:col>24</xdr:col>
                    <xdr:colOff>257175</xdr:colOff>
                    <xdr:row>908</xdr:row>
                    <xdr:rowOff>104775</xdr:rowOff>
                  </to>
                </anchor>
              </controlPr>
            </control>
          </mc:Choice>
        </mc:AlternateContent>
        <mc:AlternateContent xmlns:mc="http://schemas.openxmlformats.org/markup-compatibility/2006">
          <mc:Choice Requires="x14">
            <control shapeId="5087" r:id="rId656" name="Check Box 2015">
              <controlPr defaultSize="0" autoFill="0" autoLine="0" autoPict="0">
                <anchor moveWithCells="1">
                  <from>
                    <xdr:col>25</xdr:col>
                    <xdr:colOff>47625</xdr:colOff>
                    <xdr:row>907</xdr:row>
                    <xdr:rowOff>57150</xdr:rowOff>
                  </from>
                  <to>
                    <xdr:col>25</xdr:col>
                    <xdr:colOff>257175</xdr:colOff>
                    <xdr:row>908</xdr:row>
                    <xdr:rowOff>104775</xdr:rowOff>
                  </to>
                </anchor>
              </controlPr>
            </control>
          </mc:Choice>
        </mc:AlternateContent>
        <mc:AlternateContent xmlns:mc="http://schemas.openxmlformats.org/markup-compatibility/2006">
          <mc:Choice Requires="x14">
            <control shapeId="5088" r:id="rId657" name="Check Box 2016">
              <controlPr defaultSize="0" autoFill="0" autoLine="0" autoPict="0">
                <anchor moveWithCells="1">
                  <from>
                    <xdr:col>23</xdr:col>
                    <xdr:colOff>47625</xdr:colOff>
                    <xdr:row>887</xdr:row>
                    <xdr:rowOff>38100</xdr:rowOff>
                  </from>
                  <to>
                    <xdr:col>23</xdr:col>
                    <xdr:colOff>257175</xdr:colOff>
                    <xdr:row>888</xdr:row>
                    <xdr:rowOff>85725</xdr:rowOff>
                  </to>
                </anchor>
              </controlPr>
            </control>
          </mc:Choice>
        </mc:AlternateContent>
        <mc:AlternateContent xmlns:mc="http://schemas.openxmlformats.org/markup-compatibility/2006">
          <mc:Choice Requires="x14">
            <control shapeId="5089" r:id="rId658" name="Check Box 2017">
              <controlPr defaultSize="0" autoFill="0" autoLine="0" autoPict="0">
                <anchor moveWithCells="1">
                  <from>
                    <xdr:col>24</xdr:col>
                    <xdr:colOff>47625</xdr:colOff>
                    <xdr:row>887</xdr:row>
                    <xdr:rowOff>38100</xdr:rowOff>
                  </from>
                  <to>
                    <xdr:col>24</xdr:col>
                    <xdr:colOff>257175</xdr:colOff>
                    <xdr:row>888</xdr:row>
                    <xdr:rowOff>85725</xdr:rowOff>
                  </to>
                </anchor>
              </controlPr>
            </control>
          </mc:Choice>
        </mc:AlternateContent>
        <mc:AlternateContent xmlns:mc="http://schemas.openxmlformats.org/markup-compatibility/2006">
          <mc:Choice Requires="x14">
            <control shapeId="5090" r:id="rId659" name="Check Box 2018">
              <controlPr defaultSize="0" autoFill="0" autoLine="0" autoPict="0">
                <anchor moveWithCells="1">
                  <from>
                    <xdr:col>25</xdr:col>
                    <xdr:colOff>47625</xdr:colOff>
                    <xdr:row>887</xdr:row>
                    <xdr:rowOff>38100</xdr:rowOff>
                  </from>
                  <to>
                    <xdr:col>25</xdr:col>
                    <xdr:colOff>257175</xdr:colOff>
                    <xdr:row>888</xdr:row>
                    <xdr:rowOff>85725</xdr:rowOff>
                  </to>
                </anchor>
              </controlPr>
            </control>
          </mc:Choice>
        </mc:AlternateContent>
        <mc:AlternateContent xmlns:mc="http://schemas.openxmlformats.org/markup-compatibility/2006">
          <mc:Choice Requires="x14">
            <control shapeId="5091" r:id="rId660" name="Check Box 2019">
              <controlPr defaultSize="0" autoFill="0" autoLine="0" autoPict="0">
                <anchor moveWithCells="1">
                  <from>
                    <xdr:col>23</xdr:col>
                    <xdr:colOff>47625</xdr:colOff>
                    <xdr:row>813</xdr:row>
                    <xdr:rowOff>180975</xdr:rowOff>
                  </from>
                  <to>
                    <xdr:col>23</xdr:col>
                    <xdr:colOff>257175</xdr:colOff>
                    <xdr:row>815</xdr:row>
                    <xdr:rowOff>0</xdr:rowOff>
                  </to>
                </anchor>
              </controlPr>
            </control>
          </mc:Choice>
        </mc:AlternateContent>
        <mc:AlternateContent xmlns:mc="http://schemas.openxmlformats.org/markup-compatibility/2006">
          <mc:Choice Requires="x14">
            <control shapeId="5092" r:id="rId661" name="Check Box 2020">
              <controlPr defaultSize="0" autoFill="0" autoLine="0" autoPict="0">
                <anchor moveWithCells="1">
                  <from>
                    <xdr:col>24</xdr:col>
                    <xdr:colOff>47625</xdr:colOff>
                    <xdr:row>813</xdr:row>
                    <xdr:rowOff>180975</xdr:rowOff>
                  </from>
                  <to>
                    <xdr:col>24</xdr:col>
                    <xdr:colOff>257175</xdr:colOff>
                    <xdr:row>815</xdr:row>
                    <xdr:rowOff>0</xdr:rowOff>
                  </to>
                </anchor>
              </controlPr>
            </control>
          </mc:Choice>
        </mc:AlternateContent>
        <mc:AlternateContent xmlns:mc="http://schemas.openxmlformats.org/markup-compatibility/2006">
          <mc:Choice Requires="x14">
            <control shapeId="5093" r:id="rId662" name="Check Box 2021">
              <controlPr defaultSize="0" autoFill="0" autoLine="0" autoPict="0">
                <anchor moveWithCells="1">
                  <from>
                    <xdr:col>25</xdr:col>
                    <xdr:colOff>47625</xdr:colOff>
                    <xdr:row>813</xdr:row>
                    <xdr:rowOff>180975</xdr:rowOff>
                  </from>
                  <to>
                    <xdr:col>25</xdr:col>
                    <xdr:colOff>257175</xdr:colOff>
                    <xdr:row>815</xdr:row>
                    <xdr:rowOff>0</xdr:rowOff>
                  </to>
                </anchor>
              </controlPr>
            </control>
          </mc:Choice>
        </mc:AlternateContent>
        <mc:AlternateContent xmlns:mc="http://schemas.openxmlformats.org/markup-compatibility/2006">
          <mc:Choice Requires="x14">
            <control shapeId="5094" r:id="rId663" name="Check Box 2022">
              <controlPr defaultSize="0" autoFill="0" autoLine="0" autoPict="0">
                <anchor moveWithCells="1">
                  <from>
                    <xdr:col>23</xdr:col>
                    <xdr:colOff>47625</xdr:colOff>
                    <xdr:row>807</xdr:row>
                    <xdr:rowOff>19050</xdr:rowOff>
                  </from>
                  <to>
                    <xdr:col>23</xdr:col>
                    <xdr:colOff>257175</xdr:colOff>
                    <xdr:row>808</xdr:row>
                    <xdr:rowOff>47625</xdr:rowOff>
                  </to>
                </anchor>
              </controlPr>
            </control>
          </mc:Choice>
        </mc:AlternateContent>
        <mc:AlternateContent xmlns:mc="http://schemas.openxmlformats.org/markup-compatibility/2006">
          <mc:Choice Requires="x14">
            <control shapeId="5095" r:id="rId664" name="Check Box 2023">
              <controlPr defaultSize="0" autoFill="0" autoLine="0" autoPict="0">
                <anchor moveWithCells="1">
                  <from>
                    <xdr:col>24</xdr:col>
                    <xdr:colOff>47625</xdr:colOff>
                    <xdr:row>807</xdr:row>
                    <xdr:rowOff>19050</xdr:rowOff>
                  </from>
                  <to>
                    <xdr:col>24</xdr:col>
                    <xdr:colOff>257175</xdr:colOff>
                    <xdr:row>808</xdr:row>
                    <xdr:rowOff>47625</xdr:rowOff>
                  </to>
                </anchor>
              </controlPr>
            </control>
          </mc:Choice>
        </mc:AlternateContent>
        <mc:AlternateContent xmlns:mc="http://schemas.openxmlformats.org/markup-compatibility/2006">
          <mc:Choice Requires="x14">
            <control shapeId="5096" r:id="rId665" name="Check Box 2024">
              <controlPr defaultSize="0" autoFill="0" autoLine="0" autoPict="0">
                <anchor moveWithCells="1">
                  <from>
                    <xdr:col>25</xdr:col>
                    <xdr:colOff>47625</xdr:colOff>
                    <xdr:row>807</xdr:row>
                    <xdr:rowOff>19050</xdr:rowOff>
                  </from>
                  <to>
                    <xdr:col>25</xdr:col>
                    <xdr:colOff>257175</xdr:colOff>
                    <xdr:row>808</xdr:row>
                    <xdr:rowOff>47625</xdr:rowOff>
                  </to>
                </anchor>
              </controlPr>
            </control>
          </mc:Choice>
        </mc:AlternateContent>
        <mc:AlternateContent xmlns:mc="http://schemas.openxmlformats.org/markup-compatibility/2006">
          <mc:Choice Requires="x14">
            <control shapeId="5100" r:id="rId666" name="Check Box 2028">
              <controlPr defaultSize="0" autoFill="0" autoLine="0" autoPict="0">
                <anchor moveWithCells="1">
                  <from>
                    <xdr:col>4</xdr:col>
                    <xdr:colOff>28575</xdr:colOff>
                    <xdr:row>705</xdr:row>
                    <xdr:rowOff>180975</xdr:rowOff>
                  </from>
                  <to>
                    <xdr:col>4</xdr:col>
                    <xdr:colOff>238125</xdr:colOff>
                    <xdr:row>707</xdr:row>
                    <xdr:rowOff>0</xdr:rowOff>
                  </to>
                </anchor>
              </controlPr>
            </control>
          </mc:Choice>
        </mc:AlternateContent>
        <mc:AlternateContent xmlns:mc="http://schemas.openxmlformats.org/markup-compatibility/2006">
          <mc:Choice Requires="x14">
            <control shapeId="5101" r:id="rId667" name="Check Box 2029">
              <controlPr defaultSize="0" autoFill="0" autoLine="0" autoPict="0">
                <anchor moveWithCells="1">
                  <from>
                    <xdr:col>4</xdr:col>
                    <xdr:colOff>28575</xdr:colOff>
                    <xdr:row>707</xdr:row>
                    <xdr:rowOff>200025</xdr:rowOff>
                  </from>
                  <to>
                    <xdr:col>4</xdr:col>
                    <xdr:colOff>238125</xdr:colOff>
                    <xdr:row>709</xdr:row>
                    <xdr:rowOff>19050</xdr:rowOff>
                  </to>
                </anchor>
              </controlPr>
            </control>
          </mc:Choice>
        </mc:AlternateContent>
        <mc:AlternateContent xmlns:mc="http://schemas.openxmlformats.org/markup-compatibility/2006">
          <mc:Choice Requires="x14">
            <control shapeId="5109" r:id="rId668" name="Check Box 2037">
              <controlPr defaultSize="0" autoFill="0" autoLine="0" autoPict="0">
                <anchor moveWithCells="1">
                  <from>
                    <xdr:col>25</xdr:col>
                    <xdr:colOff>47625</xdr:colOff>
                    <xdr:row>447</xdr:row>
                    <xdr:rowOff>66675</xdr:rowOff>
                  </from>
                  <to>
                    <xdr:col>25</xdr:col>
                    <xdr:colOff>257175</xdr:colOff>
                    <xdr:row>448</xdr:row>
                    <xdr:rowOff>85725</xdr:rowOff>
                  </to>
                </anchor>
              </controlPr>
            </control>
          </mc:Choice>
        </mc:AlternateContent>
        <mc:AlternateContent xmlns:mc="http://schemas.openxmlformats.org/markup-compatibility/2006">
          <mc:Choice Requires="x14">
            <control shapeId="5110" r:id="rId669" name="Check Box 2038">
              <controlPr defaultSize="0" autoFill="0" autoLine="0" autoPict="0">
                <anchor moveWithCells="1">
                  <from>
                    <xdr:col>23</xdr:col>
                    <xdr:colOff>47625</xdr:colOff>
                    <xdr:row>281</xdr:row>
                    <xdr:rowOff>76200</xdr:rowOff>
                  </from>
                  <to>
                    <xdr:col>23</xdr:col>
                    <xdr:colOff>257175</xdr:colOff>
                    <xdr:row>282</xdr:row>
                    <xdr:rowOff>95250</xdr:rowOff>
                  </to>
                </anchor>
              </controlPr>
            </control>
          </mc:Choice>
        </mc:AlternateContent>
        <mc:AlternateContent xmlns:mc="http://schemas.openxmlformats.org/markup-compatibility/2006">
          <mc:Choice Requires="x14">
            <control shapeId="5111" r:id="rId670" name="Check Box 2039">
              <controlPr defaultSize="0" autoFill="0" autoLine="0" autoPict="0">
                <anchor moveWithCells="1">
                  <from>
                    <xdr:col>24</xdr:col>
                    <xdr:colOff>47625</xdr:colOff>
                    <xdr:row>281</xdr:row>
                    <xdr:rowOff>76200</xdr:rowOff>
                  </from>
                  <to>
                    <xdr:col>24</xdr:col>
                    <xdr:colOff>257175</xdr:colOff>
                    <xdr:row>282</xdr:row>
                    <xdr:rowOff>95250</xdr:rowOff>
                  </to>
                </anchor>
              </controlPr>
            </control>
          </mc:Choice>
        </mc:AlternateContent>
        <mc:AlternateContent xmlns:mc="http://schemas.openxmlformats.org/markup-compatibility/2006">
          <mc:Choice Requires="x14">
            <control shapeId="5112" r:id="rId671" name="Check Box 2040">
              <controlPr defaultSize="0" autoFill="0" autoLine="0" autoPict="0">
                <anchor moveWithCells="1">
                  <from>
                    <xdr:col>25</xdr:col>
                    <xdr:colOff>47625</xdr:colOff>
                    <xdr:row>281</xdr:row>
                    <xdr:rowOff>76200</xdr:rowOff>
                  </from>
                  <to>
                    <xdr:col>25</xdr:col>
                    <xdr:colOff>257175</xdr:colOff>
                    <xdr:row>282</xdr:row>
                    <xdr:rowOff>95250</xdr:rowOff>
                  </to>
                </anchor>
              </controlPr>
            </control>
          </mc:Choice>
        </mc:AlternateContent>
        <mc:AlternateContent xmlns:mc="http://schemas.openxmlformats.org/markup-compatibility/2006">
          <mc:Choice Requires="x14">
            <control shapeId="5116" r:id="rId672" name="Check Box 2044">
              <controlPr defaultSize="0" autoFill="0" autoLine="0" autoPict="0">
                <anchor moveWithCells="1">
                  <from>
                    <xdr:col>23</xdr:col>
                    <xdr:colOff>47625</xdr:colOff>
                    <xdr:row>259</xdr:row>
                    <xdr:rowOff>190500</xdr:rowOff>
                  </from>
                  <to>
                    <xdr:col>23</xdr:col>
                    <xdr:colOff>257175</xdr:colOff>
                    <xdr:row>261</xdr:row>
                    <xdr:rowOff>9525</xdr:rowOff>
                  </to>
                </anchor>
              </controlPr>
            </control>
          </mc:Choice>
        </mc:AlternateContent>
        <mc:AlternateContent xmlns:mc="http://schemas.openxmlformats.org/markup-compatibility/2006">
          <mc:Choice Requires="x14">
            <control shapeId="5117" r:id="rId673" name="Check Box 2045">
              <controlPr defaultSize="0" autoFill="0" autoLine="0" autoPict="0">
                <anchor moveWithCells="1">
                  <from>
                    <xdr:col>24</xdr:col>
                    <xdr:colOff>47625</xdr:colOff>
                    <xdr:row>259</xdr:row>
                    <xdr:rowOff>190500</xdr:rowOff>
                  </from>
                  <to>
                    <xdr:col>24</xdr:col>
                    <xdr:colOff>257175</xdr:colOff>
                    <xdr:row>261</xdr:row>
                    <xdr:rowOff>9525</xdr:rowOff>
                  </to>
                </anchor>
              </controlPr>
            </control>
          </mc:Choice>
        </mc:AlternateContent>
        <mc:AlternateContent xmlns:mc="http://schemas.openxmlformats.org/markup-compatibility/2006">
          <mc:Choice Requires="x14">
            <control shapeId="5118" r:id="rId674" name="Check Box 2046">
              <controlPr defaultSize="0" autoFill="0" autoLine="0" autoPict="0">
                <anchor moveWithCells="1">
                  <from>
                    <xdr:col>25</xdr:col>
                    <xdr:colOff>47625</xdr:colOff>
                    <xdr:row>259</xdr:row>
                    <xdr:rowOff>190500</xdr:rowOff>
                  </from>
                  <to>
                    <xdr:col>25</xdr:col>
                    <xdr:colOff>257175</xdr:colOff>
                    <xdr:row>261</xdr:row>
                    <xdr:rowOff>9525</xdr:rowOff>
                  </to>
                </anchor>
              </controlPr>
            </control>
          </mc:Choice>
        </mc:AlternateContent>
        <mc:AlternateContent xmlns:mc="http://schemas.openxmlformats.org/markup-compatibility/2006">
          <mc:Choice Requires="x14">
            <control shapeId="5119" r:id="rId675" name="Check Box 2047">
              <controlPr defaultSize="0" autoFill="0" autoLine="0" autoPict="0">
                <anchor moveWithCells="1">
                  <from>
                    <xdr:col>23</xdr:col>
                    <xdr:colOff>47625</xdr:colOff>
                    <xdr:row>768</xdr:row>
                    <xdr:rowOff>200025</xdr:rowOff>
                  </from>
                  <to>
                    <xdr:col>23</xdr:col>
                    <xdr:colOff>257175</xdr:colOff>
                    <xdr:row>770</xdr:row>
                    <xdr:rowOff>19050</xdr:rowOff>
                  </to>
                </anchor>
              </controlPr>
            </control>
          </mc:Choice>
        </mc:AlternateContent>
        <mc:AlternateContent xmlns:mc="http://schemas.openxmlformats.org/markup-compatibility/2006">
          <mc:Choice Requires="x14">
            <control shapeId="9216" r:id="rId676" name="Check Box 2048">
              <controlPr defaultSize="0" autoFill="0" autoLine="0" autoPict="0">
                <anchor moveWithCells="1">
                  <from>
                    <xdr:col>24</xdr:col>
                    <xdr:colOff>47625</xdr:colOff>
                    <xdr:row>768</xdr:row>
                    <xdr:rowOff>200025</xdr:rowOff>
                  </from>
                  <to>
                    <xdr:col>24</xdr:col>
                    <xdr:colOff>257175</xdr:colOff>
                    <xdr:row>770</xdr:row>
                    <xdr:rowOff>19050</xdr:rowOff>
                  </to>
                </anchor>
              </controlPr>
            </control>
          </mc:Choice>
        </mc:AlternateContent>
        <mc:AlternateContent xmlns:mc="http://schemas.openxmlformats.org/markup-compatibility/2006">
          <mc:Choice Requires="x14">
            <control shapeId="9217" r:id="rId677" name="Check Box 2049">
              <controlPr defaultSize="0" autoFill="0" autoLine="0" autoPict="0">
                <anchor moveWithCells="1">
                  <from>
                    <xdr:col>23</xdr:col>
                    <xdr:colOff>47625</xdr:colOff>
                    <xdr:row>771</xdr:row>
                    <xdr:rowOff>200025</xdr:rowOff>
                  </from>
                  <to>
                    <xdr:col>23</xdr:col>
                    <xdr:colOff>257175</xdr:colOff>
                    <xdr:row>773</xdr:row>
                    <xdr:rowOff>19050</xdr:rowOff>
                  </to>
                </anchor>
              </controlPr>
            </control>
          </mc:Choice>
        </mc:AlternateContent>
        <mc:AlternateContent xmlns:mc="http://schemas.openxmlformats.org/markup-compatibility/2006">
          <mc:Choice Requires="x14">
            <control shapeId="9218" r:id="rId678" name="Check Box 2050">
              <controlPr defaultSize="0" autoFill="0" autoLine="0" autoPict="0">
                <anchor moveWithCells="1">
                  <from>
                    <xdr:col>24</xdr:col>
                    <xdr:colOff>47625</xdr:colOff>
                    <xdr:row>771</xdr:row>
                    <xdr:rowOff>200025</xdr:rowOff>
                  </from>
                  <to>
                    <xdr:col>24</xdr:col>
                    <xdr:colOff>257175</xdr:colOff>
                    <xdr:row>773</xdr:row>
                    <xdr:rowOff>19050</xdr:rowOff>
                  </to>
                </anchor>
              </controlPr>
            </control>
          </mc:Choice>
        </mc:AlternateContent>
        <mc:AlternateContent xmlns:mc="http://schemas.openxmlformats.org/markup-compatibility/2006">
          <mc:Choice Requires="x14">
            <control shapeId="9219" r:id="rId679" name="Check Box 2051">
              <controlPr defaultSize="0" autoFill="0" autoLine="0" autoPict="0">
                <anchor moveWithCells="1">
                  <from>
                    <xdr:col>25</xdr:col>
                    <xdr:colOff>47625</xdr:colOff>
                    <xdr:row>768</xdr:row>
                    <xdr:rowOff>200025</xdr:rowOff>
                  </from>
                  <to>
                    <xdr:col>25</xdr:col>
                    <xdr:colOff>257175</xdr:colOff>
                    <xdr:row>770</xdr:row>
                    <xdr:rowOff>19050</xdr:rowOff>
                  </to>
                </anchor>
              </controlPr>
            </control>
          </mc:Choice>
        </mc:AlternateContent>
        <mc:AlternateContent xmlns:mc="http://schemas.openxmlformats.org/markup-compatibility/2006">
          <mc:Choice Requires="x14">
            <control shapeId="9220" r:id="rId680" name="Check Box 2052">
              <controlPr defaultSize="0" autoFill="0" autoLine="0" autoPict="0">
                <anchor moveWithCells="1">
                  <from>
                    <xdr:col>25</xdr:col>
                    <xdr:colOff>47625</xdr:colOff>
                    <xdr:row>771</xdr:row>
                    <xdr:rowOff>200025</xdr:rowOff>
                  </from>
                  <to>
                    <xdr:col>25</xdr:col>
                    <xdr:colOff>257175</xdr:colOff>
                    <xdr:row>773</xdr:row>
                    <xdr:rowOff>19050</xdr:rowOff>
                  </to>
                </anchor>
              </controlPr>
            </control>
          </mc:Choice>
        </mc:AlternateContent>
        <mc:AlternateContent xmlns:mc="http://schemas.openxmlformats.org/markup-compatibility/2006">
          <mc:Choice Requires="x14">
            <control shapeId="9221" r:id="rId681" name="Check Box 2053">
              <controlPr defaultSize="0" autoFill="0" autoLine="0" autoPict="0">
                <anchor moveWithCells="1">
                  <from>
                    <xdr:col>23</xdr:col>
                    <xdr:colOff>38100</xdr:colOff>
                    <xdr:row>502</xdr:row>
                    <xdr:rowOff>76200</xdr:rowOff>
                  </from>
                  <to>
                    <xdr:col>23</xdr:col>
                    <xdr:colOff>247650</xdr:colOff>
                    <xdr:row>503</xdr:row>
                    <xdr:rowOff>114300</xdr:rowOff>
                  </to>
                </anchor>
              </controlPr>
            </control>
          </mc:Choice>
        </mc:AlternateContent>
        <mc:AlternateContent xmlns:mc="http://schemas.openxmlformats.org/markup-compatibility/2006">
          <mc:Choice Requires="x14">
            <control shapeId="9222" r:id="rId682" name="Check Box 2054">
              <controlPr defaultSize="0" autoFill="0" autoLine="0" autoPict="0">
                <anchor moveWithCells="1">
                  <from>
                    <xdr:col>23</xdr:col>
                    <xdr:colOff>47625</xdr:colOff>
                    <xdr:row>750</xdr:row>
                    <xdr:rowOff>76200</xdr:rowOff>
                  </from>
                  <to>
                    <xdr:col>23</xdr:col>
                    <xdr:colOff>257175</xdr:colOff>
                    <xdr:row>751</xdr:row>
                    <xdr:rowOff>104775</xdr:rowOff>
                  </to>
                </anchor>
              </controlPr>
            </control>
          </mc:Choice>
        </mc:AlternateContent>
        <mc:AlternateContent xmlns:mc="http://schemas.openxmlformats.org/markup-compatibility/2006">
          <mc:Choice Requires="x14">
            <control shapeId="9223" r:id="rId683" name="Check Box 2055">
              <controlPr defaultSize="0" autoFill="0" autoLine="0" autoPict="0">
                <anchor moveWithCells="1">
                  <from>
                    <xdr:col>24</xdr:col>
                    <xdr:colOff>47625</xdr:colOff>
                    <xdr:row>750</xdr:row>
                    <xdr:rowOff>76200</xdr:rowOff>
                  </from>
                  <to>
                    <xdr:col>24</xdr:col>
                    <xdr:colOff>257175</xdr:colOff>
                    <xdr:row>751</xdr:row>
                    <xdr:rowOff>104775</xdr:rowOff>
                  </to>
                </anchor>
              </controlPr>
            </control>
          </mc:Choice>
        </mc:AlternateContent>
        <mc:AlternateContent xmlns:mc="http://schemas.openxmlformats.org/markup-compatibility/2006">
          <mc:Choice Requires="x14">
            <control shapeId="9224" r:id="rId684" name="Check Box 2056">
              <controlPr defaultSize="0" autoFill="0" autoLine="0" autoPict="0">
                <anchor moveWithCells="1">
                  <from>
                    <xdr:col>25</xdr:col>
                    <xdr:colOff>47625</xdr:colOff>
                    <xdr:row>750</xdr:row>
                    <xdr:rowOff>76200</xdr:rowOff>
                  </from>
                  <to>
                    <xdr:col>25</xdr:col>
                    <xdr:colOff>257175</xdr:colOff>
                    <xdr:row>751</xdr:row>
                    <xdr:rowOff>104775</xdr:rowOff>
                  </to>
                </anchor>
              </controlPr>
            </control>
          </mc:Choice>
        </mc:AlternateContent>
        <mc:AlternateContent xmlns:mc="http://schemas.openxmlformats.org/markup-compatibility/2006">
          <mc:Choice Requires="x14">
            <control shapeId="9225" r:id="rId685" name="Check Box 2057">
              <controlPr defaultSize="0" autoFill="0" autoLine="0" autoPict="0">
                <anchor moveWithCells="1">
                  <from>
                    <xdr:col>23</xdr:col>
                    <xdr:colOff>47625</xdr:colOff>
                    <xdr:row>765</xdr:row>
                    <xdr:rowOff>180975</xdr:rowOff>
                  </from>
                  <to>
                    <xdr:col>23</xdr:col>
                    <xdr:colOff>257175</xdr:colOff>
                    <xdr:row>766</xdr:row>
                    <xdr:rowOff>209550</xdr:rowOff>
                  </to>
                </anchor>
              </controlPr>
            </control>
          </mc:Choice>
        </mc:AlternateContent>
        <mc:AlternateContent xmlns:mc="http://schemas.openxmlformats.org/markup-compatibility/2006">
          <mc:Choice Requires="x14">
            <control shapeId="9226" r:id="rId686" name="Check Box 2058">
              <controlPr defaultSize="0" autoFill="0" autoLine="0" autoPict="0">
                <anchor moveWithCells="1">
                  <from>
                    <xdr:col>24</xdr:col>
                    <xdr:colOff>47625</xdr:colOff>
                    <xdr:row>765</xdr:row>
                    <xdr:rowOff>180975</xdr:rowOff>
                  </from>
                  <to>
                    <xdr:col>24</xdr:col>
                    <xdr:colOff>257175</xdr:colOff>
                    <xdr:row>766</xdr:row>
                    <xdr:rowOff>209550</xdr:rowOff>
                  </to>
                </anchor>
              </controlPr>
            </control>
          </mc:Choice>
        </mc:AlternateContent>
        <mc:AlternateContent xmlns:mc="http://schemas.openxmlformats.org/markup-compatibility/2006">
          <mc:Choice Requires="x14">
            <control shapeId="9227" r:id="rId687" name="Check Box 2059">
              <controlPr defaultSize="0" autoFill="0" autoLine="0" autoPict="0">
                <anchor moveWithCells="1">
                  <from>
                    <xdr:col>25</xdr:col>
                    <xdr:colOff>47625</xdr:colOff>
                    <xdr:row>765</xdr:row>
                    <xdr:rowOff>180975</xdr:rowOff>
                  </from>
                  <to>
                    <xdr:col>25</xdr:col>
                    <xdr:colOff>257175</xdr:colOff>
                    <xdr:row>766</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【記載例】従業者名簿（看多機）</vt:lpstr>
      <vt:lpstr>従業者名簿（看多機）</vt:lpstr>
      <vt:lpstr>【記載例】登録者名簿（看多機）</vt:lpstr>
      <vt:lpstr>登録者名簿（看多機)</vt:lpstr>
      <vt:lpstr>【記載例】勤務形態一覧（看多機）</vt:lpstr>
      <vt:lpstr>勤務形態一覧（看多機）</vt:lpstr>
      <vt:lpstr>自己点検票（看多機）</vt:lpstr>
      <vt:lpstr>'【記載例】従業者名簿（看多機）'!Print_Area</vt:lpstr>
      <vt:lpstr>'【記載例】登録者名簿（看多機）'!Print_Area</vt:lpstr>
      <vt:lpstr>'自己点検票（看多機）'!Print_Area</vt:lpstr>
      <vt:lpstr>'従業者名簿（看多機）'!Print_Area</vt:lpstr>
      <vt:lpstr>'登録者名簿（看多機)'!Print_Area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節子</dc:creator>
  <cp:lastModifiedBy>齋藤 潤</cp:lastModifiedBy>
  <cp:lastPrinted>2026-09-07T23:36:04Z</cp:lastPrinted>
  <dcterms:created xsi:type="dcterms:W3CDTF">2017-08-22T02:37:36Z</dcterms:created>
  <dcterms:modified xsi:type="dcterms:W3CDTF">2026-10-06T06:53:44Z</dcterms:modified>
</cp:coreProperties>
</file>